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filterPrivacy="1" codeName="ThisWorkbook" defaultThemeVersion="124226"/>
  <bookViews>
    <workbookView xWindow="0" yWindow="0" windowWidth="20490" windowHeight="7530" tabRatio="907" activeTab="1"/>
  </bookViews>
  <sheets>
    <sheet name="Instructions" sheetId="28" r:id="rId1"/>
    <sheet name="Grand Summary" sheetId="4" r:id="rId2"/>
    <sheet name="NDCC" sheetId="5" r:id="rId3"/>
    <sheet name="Training-Proofing System" sheetId="13" r:id="rId4"/>
    <sheet name="Existing Substations " sheetId="7" r:id="rId5"/>
    <sheet name="New Substations " sheetId="20" r:id="rId6"/>
    <sheet name="BUNDCC" sheetId="14" r:id="rId7"/>
    <sheet name="Maintenance and Tech. Support." sheetId="27" r:id="rId8"/>
    <sheet name="Parts" sheetId="9" r:id="rId9"/>
    <sheet name="Existing P2 Substations" sheetId="25" r:id="rId10"/>
    <sheet name="New P2 Substations" sheetId="26" r:id="rId11"/>
    <sheet name="Software Licenses" sheetId="22" r:id="rId12"/>
    <sheet name="Revisions" sheetId="30" r:id="rId13"/>
  </sheets>
  <definedNames>
    <definedName name="_xlnm.Print_Titles" localSheetId="6">BUNDCC!$1:$9</definedName>
    <definedName name="_xlnm.Print_Titles" localSheetId="9">'Existing P2 Substations'!$2:$11</definedName>
    <definedName name="_xlnm.Print_Titles" localSheetId="4">'Existing Substations '!$2:$11</definedName>
    <definedName name="_xlnm.Print_Titles" localSheetId="1">'Grand Summary'!$1:$8</definedName>
    <definedName name="_xlnm.Print_Titles" localSheetId="7">'Maintenance and Tech. Support.'!$1:$10</definedName>
    <definedName name="_xlnm.Print_Titles" localSheetId="2">NDCC!$1:$10</definedName>
    <definedName name="_xlnm.Print_Titles" localSheetId="10">'New P2 Substations'!$2:$11</definedName>
    <definedName name="_xlnm.Print_Titles" localSheetId="5">'New Substations '!$2:$11</definedName>
    <definedName name="_xlnm.Print_Titles" localSheetId="8">Parts!$2:$10</definedName>
    <definedName name="_xlnm.Print_Titles" localSheetId="11">'Software Licenses'!$2:$10</definedName>
    <definedName name="_xlnm.Print_Titles" localSheetId="3">'Training-Proofing System'!$1:$10</definedName>
    <definedName name="Z_22E01DE9_5E28_42A8_922D_A1658A7B4689_.wvu.PrintArea" localSheetId="6" hidden="1">BUNDCC!$A$1:$K$116</definedName>
    <definedName name="Z_22E01DE9_5E28_42A8_922D_A1658A7B4689_.wvu.PrintArea" localSheetId="9" hidden="1">'Existing P2 Substations'!$A$1:$K$116</definedName>
    <definedName name="Z_22E01DE9_5E28_42A8_922D_A1658A7B4689_.wvu.PrintArea" localSheetId="4" hidden="1">'Existing Substations '!$A$1:$K$116</definedName>
    <definedName name="Z_22E01DE9_5E28_42A8_922D_A1658A7B4689_.wvu.PrintArea" localSheetId="1" hidden="1">'Grand Summary'!$A$1:$K$66</definedName>
    <definedName name="Z_22E01DE9_5E28_42A8_922D_A1658A7B4689_.wvu.PrintArea" localSheetId="7" hidden="1">'Maintenance and Tech. Support.'!$A$1:$K$72</definedName>
    <definedName name="Z_22E01DE9_5E28_42A8_922D_A1658A7B4689_.wvu.PrintArea" localSheetId="2" hidden="1">NDCC!$A$1:$K$139</definedName>
    <definedName name="Z_22E01DE9_5E28_42A8_922D_A1658A7B4689_.wvu.PrintArea" localSheetId="10" hidden="1">'New P2 Substations'!$A$1:$K$116</definedName>
    <definedName name="Z_22E01DE9_5E28_42A8_922D_A1658A7B4689_.wvu.PrintArea" localSheetId="5" hidden="1">'New Substations '!$A$1:$K$116</definedName>
    <definedName name="Z_22E01DE9_5E28_42A8_922D_A1658A7B4689_.wvu.PrintArea" localSheetId="3" hidden="1">'Training-Proofing System'!$A$1:$K$126</definedName>
    <definedName name="Z_22E01DE9_5E28_42A8_922D_A1658A7B4689_.wvu.PrintTitles" localSheetId="6" hidden="1">BUNDCC!$1:$9</definedName>
    <definedName name="Z_22E01DE9_5E28_42A8_922D_A1658A7B4689_.wvu.PrintTitles" localSheetId="9" hidden="1">'Existing P2 Substations'!$3:$11</definedName>
    <definedName name="Z_22E01DE9_5E28_42A8_922D_A1658A7B4689_.wvu.PrintTitles" localSheetId="4" hidden="1">'Existing Substations '!$3:$11</definedName>
    <definedName name="Z_22E01DE9_5E28_42A8_922D_A1658A7B4689_.wvu.PrintTitles" localSheetId="7" hidden="1">'Maintenance and Tech. Support.'!$1:$10</definedName>
    <definedName name="Z_22E01DE9_5E28_42A8_922D_A1658A7B4689_.wvu.PrintTitles" localSheetId="2" hidden="1">NDCC!$1:$10</definedName>
    <definedName name="Z_22E01DE9_5E28_42A8_922D_A1658A7B4689_.wvu.PrintTitles" localSheetId="10" hidden="1">'New P2 Substations'!$3:$11</definedName>
    <definedName name="Z_22E01DE9_5E28_42A8_922D_A1658A7B4689_.wvu.PrintTitles" localSheetId="5" hidden="1">'New Substations '!$3:$11</definedName>
    <definedName name="Z_22E01DE9_5E28_42A8_922D_A1658A7B4689_.wvu.PrintTitles" localSheetId="8" hidden="1">Parts!$2:$10</definedName>
    <definedName name="Z_22E01DE9_5E28_42A8_922D_A1658A7B4689_.wvu.PrintTitles" localSheetId="11" hidden="1">'Software Licenses'!$2:$10</definedName>
    <definedName name="Z_22E01DE9_5E28_42A8_922D_A1658A7B4689_.wvu.PrintTitles" localSheetId="3" hidden="1">'Training-Proofing System'!$1:$10</definedName>
    <definedName name="Z_24D73796_56FF_48B9_B9A2_9D8930DAFE97_.wvu.PrintArea" localSheetId="6" hidden="1">BUNDCC!$A$1:$K$116</definedName>
    <definedName name="Z_24D73796_56FF_48B9_B9A2_9D8930DAFE97_.wvu.PrintArea" localSheetId="9" hidden="1">'Existing P2 Substations'!$A$1:$K$116</definedName>
    <definedName name="Z_24D73796_56FF_48B9_B9A2_9D8930DAFE97_.wvu.PrintArea" localSheetId="4" hidden="1">'Existing Substations '!$A$1:$K$116</definedName>
    <definedName name="Z_24D73796_56FF_48B9_B9A2_9D8930DAFE97_.wvu.PrintArea" localSheetId="1" hidden="1">'Grand Summary'!$A$1:$K$66</definedName>
    <definedName name="Z_24D73796_56FF_48B9_B9A2_9D8930DAFE97_.wvu.PrintArea" localSheetId="7" hidden="1">'Maintenance and Tech. Support.'!$A$1:$K$72</definedName>
    <definedName name="Z_24D73796_56FF_48B9_B9A2_9D8930DAFE97_.wvu.PrintArea" localSheetId="2" hidden="1">NDCC!$A$1:$K$139</definedName>
    <definedName name="Z_24D73796_56FF_48B9_B9A2_9D8930DAFE97_.wvu.PrintArea" localSheetId="10" hidden="1">'New P2 Substations'!$A$1:$K$116</definedName>
    <definedName name="Z_24D73796_56FF_48B9_B9A2_9D8930DAFE97_.wvu.PrintArea" localSheetId="5" hidden="1">'New Substations '!$A$1:$K$116</definedName>
    <definedName name="Z_24D73796_56FF_48B9_B9A2_9D8930DAFE97_.wvu.PrintArea" localSheetId="3" hidden="1">'Training-Proofing System'!$A$1:$K$126</definedName>
    <definedName name="Z_24D73796_56FF_48B9_B9A2_9D8930DAFE97_.wvu.PrintTitles" localSheetId="6" hidden="1">BUNDCC!$1:$9</definedName>
    <definedName name="Z_24D73796_56FF_48B9_B9A2_9D8930DAFE97_.wvu.PrintTitles" localSheetId="9" hidden="1">'Existing P2 Substations'!$3:$11</definedName>
    <definedName name="Z_24D73796_56FF_48B9_B9A2_9D8930DAFE97_.wvu.PrintTitles" localSheetId="4" hidden="1">'Existing Substations '!$3:$11</definedName>
    <definedName name="Z_24D73796_56FF_48B9_B9A2_9D8930DAFE97_.wvu.PrintTitles" localSheetId="7" hidden="1">'Maintenance and Tech. Support.'!$1:$10</definedName>
    <definedName name="Z_24D73796_56FF_48B9_B9A2_9D8930DAFE97_.wvu.PrintTitles" localSheetId="2" hidden="1">NDCC!$1:$10</definedName>
    <definedName name="Z_24D73796_56FF_48B9_B9A2_9D8930DAFE97_.wvu.PrintTitles" localSheetId="10" hidden="1">'New P2 Substations'!$3:$11</definedName>
    <definedName name="Z_24D73796_56FF_48B9_B9A2_9D8930DAFE97_.wvu.PrintTitles" localSheetId="5" hidden="1">'New Substations '!$3:$11</definedName>
    <definedName name="Z_24D73796_56FF_48B9_B9A2_9D8930DAFE97_.wvu.PrintTitles" localSheetId="8" hidden="1">Parts!$2:$10</definedName>
    <definedName name="Z_24D73796_56FF_48B9_B9A2_9D8930DAFE97_.wvu.PrintTitles" localSheetId="11" hidden="1">'Software Licenses'!$2:$10</definedName>
    <definedName name="Z_24D73796_56FF_48B9_B9A2_9D8930DAFE97_.wvu.PrintTitles" localSheetId="3" hidden="1">'Training-Proofing System'!$1:$10</definedName>
    <definedName name="Z_24D73796_56FF_48B9_B9A2_9D8930DAFE97_.wvu.Rows" localSheetId="6" hidden="1">BUNDCC!#REF!,BUNDCC!$20:$20</definedName>
    <definedName name="Z_24D73796_56FF_48B9_B9A2_9D8930DAFE97_.wvu.Rows" localSheetId="7" hidden="1">'Maintenance and Tech. Support.'!$9:$9,'Maintenance and Tech. Support.'!$16:$16</definedName>
    <definedName name="Z_24D73796_56FF_48B9_B9A2_9D8930DAFE97_.wvu.Rows" localSheetId="2" hidden="1">NDCC!$9:$9,NDCC!$22:$22</definedName>
    <definedName name="Z_24D73796_56FF_48B9_B9A2_9D8930DAFE97_.wvu.Rows" localSheetId="3" hidden="1">'Training-Proofing System'!$9:$9,'Training-Proofing System'!$20:$20</definedName>
    <definedName name="Z_48D003FB_2D39_4964_BA79_95CF3AABF4A4_.wvu.PrintArea" localSheetId="6" hidden="1">BUNDCC!$A$1:$K$116</definedName>
    <definedName name="Z_48D003FB_2D39_4964_BA79_95CF3AABF4A4_.wvu.PrintArea" localSheetId="9" hidden="1">'Existing P2 Substations'!$A$1:$K$116</definedName>
    <definedName name="Z_48D003FB_2D39_4964_BA79_95CF3AABF4A4_.wvu.PrintArea" localSheetId="4" hidden="1">'Existing Substations '!$A$1:$K$116</definedName>
    <definedName name="Z_48D003FB_2D39_4964_BA79_95CF3AABF4A4_.wvu.PrintArea" localSheetId="1" hidden="1">'Grand Summary'!$A$1:$K$66</definedName>
    <definedName name="Z_48D003FB_2D39_4964_BA79_95CF3AABF4A4_.wvu.PrintArea" localSheetId="7" hidden="1">'Maintenance and Tech. Support.'!$A$1:$K$72</definedName>
    <definedName name="Z_48D003FB_2D39_4964_BA79_95CF3AABF4A4_.wvu.PrintArea" localSheetId="2" hidden="1">NDCC!$A$1:$K$139</definedName>
    <definedName name="Z_48D003FB_2D39_4964_BA79_95CF3AABF4A4_.wvu.PrintArea" localSheetId="10" hidden="1">'New P2 Substations'!$A$1:$K$116</definedName>
    <definedName name="Z_48D003FB_2D39_4964_BA79_95CF3AABF4A4_.wvu.PrintArea" localSheetId="5" hidden="1">'New Substations '!$A$1:$K$116</definedName>
    <definedName name="Z_48D003FB_2D39_4964_BA79_95CF3AABF4A4_.wvu.PrintArea" localSheetId="3" hidden="1">'Training-Proofing System'!$A$1:$K$126</definedName>
    <definedName name="Z_48D003FB_2D39_4964_BA79_95CF3AABF4A4_.wvu.PrintTitles" localSheetId="6" hidden="1">BUNDCC!$1:$9</definedName>
    <definedName name="Z_48D003FB_2D39_4964_BA79_95CF3AABF4A4_.wvu.PrintTitles" localSheetId="9" hidden="1">'Existing P2 Substations'!$3:$11</definedName>
    <definedName name="Z_48D003FB_2D39_4964_BA79_95CF3AABF4A4_.wvu.PrintTitles" localSheetId="4" hidden="1">'Existing Substations '!$3:$11</definedName>
    <definedName name="Z_48D003FB_2D39_4964_BA79_95CF3AABF4A4_.wvu.PrintTitles" localSheetId="7" hidden="1">'Maintenance and Tech. Support.'!$1:$10</definedName>
    <definedName name="Z_48D003FB_2D39_4964_BA79_95CF3AABF4A4_.wvu.PrintTitles" localSheetId="2" hidden="1">NDCC!$1:$10</definedName>
    <definedName name="Z_48D003FB_2D39_4964_BA79_95CF3AABF4A4_.wvu.PrintTitles" localSheetId="10" hidden="1">'New P2 Substations'!$3:$11</definedName>
    <definedName name="Z_48D003FB_2D39_4964_BA79_95CF3AABF4A4_.wvu.PrintTitles" localSheetId="5" hidden="1">'New Substations '!$3:$11</definedName>
    <definedName name="Z_48D003FB_2D39_4964_BA79_95CF3AABF4A4_.wvu.PrintTitles" localSheetId="8" hidden="1">Parts!$2:$10</definedName>
    <definedName name="Z_48D003FB_2D39_4964_BA79_95CF3AABF4A4_.wvu.PrintTitles" localSheetId="11" hidden="1">'Software Licenses'!$2:$10</definedName>
    <definedName name="Z_48D003FB_2D39_4964_BA79_95CF3AABF4A4_.wvu.PrintTitles" localSheetId="3" hidden="1">'Training-Proofing System'!$1:$10</definedName>
    <definedName name="Z_CA4C9CA3_457D_4354_9F09_A710E02A0CEF_.wvu.PrintArea" localSheetId="6" hidden="1">BUNDCC!$A$1:$K$116</definedName>
    <definedName name="Z_CA4C9CA3_457D_4354_9F09_A710E02A0CEF_.wvu.PrintArea" localSheetId="9" hidden="1">'Existing P2 Substations'!$A$1:$K$116</definedName>
    <definedName name="Z_CA4C9CA3_457D_4354_9F09_A710E02A0CEF_.wvu.PrintArea" localSheetId="4" hidden="1">'Existing Substations '!$A$1:$K$116</definedName>
    <definedName name="Z_CA4C9CA3_457D_4354_9F09_A710E02A0CEF_.wvu.PrintArea" localSheetId="1" hidden="1">'Grand Summary'!$A$1:$K$66</definedName>
    <definedName name="Z_CA4C9CA3_457D_4354_9F09_A710E02A0CEF_.wvu.PrintArea" localSheetId="7" hidden="1">'Maintenance and Tech. Support.'!$A$1:$K$72</definedName>
    <definedName name="Z_CA4C9CA3_457D_4354_9F09_A710E02A0CEF_.wvu.PrintArea" localSheetId="2" hidden="1">NDCC!$A$1:$K$139</definedName>
    <definedName name="Z_CA4C9CA3_457D_4354_9F09_A710E02A0CEF_.wvu.PrintArea" localSheetId="10" hidden="1">'New P2 Substations'!$A$1:$K$116</definedName>
    <definedName name="Z_CA4C9CA3_457D_4354_9F09_A710E02A0CEF_.wvu.PrintArea" localSheetId="5" hidden="1">'New Substations '!$A$1:$K$116</definedName>
    <definedName name="Z_CA4C9CA3_457D_4354_9F09_A710E02A0CEF_.wvu.PrintArea" localSheetId="3" hidden="1">'Training-Proofing System'!$A$1:$K$126</definedName>
    <definedName name="Z_CA4C9CA3_457D_4354_9F09_A710E02A0CEF_.wvu.PrintTitles" localSheetId="6" hidden="1">BUNDCC!$1:$9</definedName>
    <definedName name="Z_CA4C9CA3_457D_4354_9F09_A710E02A0CEF_.wvu.PrintTitles" localSheetId="9" hidden="1">'Existing P2 Substations'!$3:$11</definedName>
    <definedName name="Z_CA4C9CA3_457D_4354_9F09_A710E02A0CEF_.wvu.PrintTitles" localSheetId="4" hidden="1">'Existing Substations '!$3:$11</definedName>
    <definedName name="Z_CA4C9CA3_457D_4354_9F09_A710E02A0CEF_.wvu.PrintTitles" localSheetId="7" hidden="1">'Maintenance and Tech. Support.'!$1:$10</definedName>
    <definedName name="Z_CA4C9CA3_457D_4354_9F09_A710E02A0CEF_.wvu.PrintTitles" localSheetId="2" hidden="1">NDCC!$1:$10</definedName>
    <definedName name="Z_CA4C9CA3_457D_4354_9F09_A710E02A0CEF_.wvu.PrintTitles" localSheetId="10" hidden="1">'New P2 Substations'!$3:$11</definedName>
    <definedName name="Z_CA4C9CA3_457D_4354_9F09_A710E02A0CEF_.wvu.PrintTitles" localSheetId="5" hidden="1">'New Substations '!$3:$11</definedName>
    <definedName name="Z_CA4C9CA3_457D_4354_9F09_A710E02A0CEF_.wvu.PrintTitles" localSheetId="8" hidden="1">Parts!$2:$10</definedName>
    <definedName name="Z_CA4C9CA3_457D_4354_9F09_A710E02A0CEF_.wvu.PrintTitles" localSheetId="11" hidden="1">'Software Licenses'!$2:$10</definedName>
    <definedName name="Z_CA4C9CA3_457D_4354_9F09_A710E02A0CEF_.wvu.PrintTitles" localSheetId="3" hidden="1">'Training-Proofing System'!$1:$10</definedName>
    <definedName name="Z_CD0315DE_359D_4CFC_8B27_12EBDBD711D3_.wvu.PrintArea" localSheetId="6" hidden="1">BUNDCC!$A$1:$K$116</definedName>
    <definedName name="Z_CD0315DE_359D_4CFC_8B27_12EBDBD711D3_.wvu.PrintArea" localSheetId="9" hidden="1">'Existing P2 Substations'!$A$1:$K$116</definedName>
    <definedName name="Z_CD0315DE_359D_4CFC_8B27_12EBDBD711D3_.wvu.PrintArea" localSheetId="4" hidden="1">'Existing Substations '!$A$1:$K$116</definedName>
    <definedName name="Z_CD0315DE_359D_4CFC_8B27_12EBDBD711D3_.wvu.PrintArea" localSheetId="1" hidden="1">'Grand Summary'!$A$1:$K$66</definedName>
    <definedName name="Z_CD0315DE_359D_4CFC_8B27_12EBDBD711D3_.wvu.PrintArea" localSheetId="7" hidden="1">'Maintenance and Tech. Support.'!$A$1:$K$72</definedName>
    <definedName name="Z_CD0315DE_359D_4CFC_8B27_12EBDBD711D3_.wvu.PrintArea" localSheetId="2" hidden="1">NDCC!$A$1:$K$139</definedName>
    <definedName name="Z_CD0315DE_359D_4CFC_8B27_12EBDBD711D3_.wvu.PrintArea" localSheetId="10" hidden="1">'New P2 Substations'!$A$1:$K$116</definedName>
    <definedName name="Z_CD0315DE_359D_4CFC_8B27_12EBDBD711D3_.wvu.PrintArea" localSheetId="5" hidden="1">'New Substations '!$A$1:$K$116</definedName>
    <definedName name="Z_CD0315DE_359D_4CFC_8B27_12EBDBD711D3_.wvu.PrintArea" localSheetId="3" hidden="1">'Training-Proofing System'!$A$1:$K$126</definedName>
    <definedName name="Z_CD0315DE_359D_4CFC_8B27_12EBDBD711D3_.wvu.PrintTitles" localSheetId="6" hidden="1">BUNDCC!$1:$9</definedName>
    <definedName name="Z_CD0315DE_359D_4CFC_8B27_12EBDBD711D3_.wvu.PrintTitles" localSheetId="9" hidden="1">'Existing P2 Substations'!$3:$11</definedName>
    <definedName name="Z_CD0315DE_359D_4CFC_8B27_12EBDBD711D3_.wvu.PrintTitles" localSheetId="4" hidden="1">'Existing Substations '!$3:$11</definedName>
    <definedName name="Z_CD0315DE_359D_4CFC_8B27_12EBDBD711D3_.wvu.PrintTitles" localSheetId="7" hidden="1">'Maintenance and Tech. Support.'!$1:$10</definedName>
    <definedName name="Z_CD0315DE_359D_4CFC_8B27_12EBDBD711D3_.wvu.PrintTitles" localSheetId="2" hidden="1">NDCC!$1:$10</definedName>
    <definedName name="Z_CD0315DE_359D_4CFC_8B27_12EBDBD711D3_.wvu.PrintTitles" localSheetId="10" hidden="1">'New P2 Substations'!$3:$11</definedName>
    <definedName name="Z_CD0315DE_359D_4CFC_8B27_12EBDBD711D3_.wvu.PrintTitles" localSheetId="5" hidden="1">'New Substations '!$3:$11</definedName>
    <definedName name="Z_CD0315DE_359D_4CFC_8B27_12EBDBD711D3_.wvu.PrintTitles" localSheetId="8" hidden="1">Parts!$2:$10</definedName>
    <definedName name="Z_CD0315DE_359D_4CFC_8B27_12EBDBD711D3_.wvu.PrintTitles" localSheetId="11" hidden="1">'Software Licenses'!$2:$10</definedName>
    <definedName name="Z_CD0315DE_359D_4CFC_8B27_12EBDBD711D3_.wvu.PrintTitles" localSheetId="3" hidden="1">'Training-Proofing System'!$1:$10</definedName>
    <definedName name="Z_D753FECA_CE9B_4DB2_B8AE_E119281D33ED_.wvu.PrintArea" localSheetId="6" hidden="1">BUNDCC!$A$1:$K$116</definedName>
    <definedName name="Z_D753FECA_CE9B_4DB2_B8AE_E119281D33ED_.wvu.PrintArea" localSheetId="9" hidden="1">'Existing P2 Substations'!$A$1:$K$116</definedName>
    <definedName name="Z_D753FECA_CE9B_4DB2_B8AE_E119281D33ED_.wvu.PrintArea" localSheetId="4" hidden="1">'Existing Substations '!$A$1:$K$116</definedName>
    <definedName name="Z_D753FECA_CE9B_4DB2_B8AE_E119281D33ED_.wvu.PrintArea" localSheetId="1" hidden="1">'Grand Summary'!$A$1:$K$66</definedName>
    <definedName name="Z_D753FECA_CE9B_4DB2_B8AE_E119281D33ED_.wvu.PrintArea" localSheetId="7" hidden="1">'Maintenance and Tech. Support.'!$A$1:$K$72</definedName>
    <definedName name="Z_D753FECA_CE9B_4DB2_B8AE_E119281D33ED_.wvu.PrintArea" localSheetId="2" hidden="1">NDCC!$A$1:$K$139</definedName>
    <definedName name="Z_D753FECA_CE9B_4DB2_B8AE_E119281D33ED_.wvu.PrintArea" localSheetId="10" hidden="1">'New P2 Substations'!$A$1:$K$116</definedName>
    <definedName name="Z_D753FECA_CE9B_4DB2_B8AE_E119281D33ED_.wvu.PrintArea" localSheetId="5" hidden="1">'New Substations '!$A$1:$K$116</definedName>
    <definedName name="Z_D753FECA_CE9B_4DB2_B8AE_E119281D33ED_.wvu.PrintArea" localSheetId="3" hidden="1">'Training-Proofing System'!$A$1:$K$126</definedName>
    <definedName name="Z_D753FECA_CE9B_4DB2_B8AE_E119281D33ED_.wvu.PrintTitles" localSheetId="6" hidden="1">BUNDCC!$1:$9</definedName>
    <definedName name="Z_D753FECA_CE9B_4DB2_B8AE_E119281D33ED_.wvu.PrintTitles" localSheetId="9" hidden="1">'Existing P2 Substations'!$3:$11</definedName>
    <definedName name="Z_D753FECA_CE9B_4DB2_B8AE_E119281D33ED_.wvu.PrintTitles" localSheetId="4" hidden="1">'Existing Substations '!$3:$11</definedName>
    <definedName name="Z_D753FECA_CE9B_4DB2_B8AE_E119281D33ED_.wvu.PrintTitles" localSheetId="7" hidden="1">'Maintenance and Tech. Support.'!$1:$10</definedName>
    <definedName name="Z_D753FECA_CE9B_4DB2_B8AE_E119281D33ED_.wvu.PrintTitles" localSheetId="2" hidden="1">NDCC!$1:$10</definedName>
    <definedName name="Z_D753FECA_CE9B_4DB2_B8AE_E119281D33ED_.wvu.PrintTitles" localSheetId="10" hidden="1">'New P2 Substations'!$3:$11</definedName>
    <definedName name="Z_D753FECA_CE9B_4DB2_B8AE_E119281D33ED_.wvu.PrintTitles" localSheetId="5" hidden="1">'New Substations '!$3:$11</definedName>
    <definedName name="Z_D753FECA_CE9B_4DB2_B8AE_E119281D33ED_.wvu.PrintTitles" localSheetId="8" hidden="1">Parts!$2:$10</definedName>
    <definedName name="Z_D753FECA_CE9B_4DB2_B8AE_E119281D33ED_.wvu.PrintTitles" localSheetId="11" hidden="1">'Software Licenses'!$2:$10</definedName>
    <definedName name="Z_D753FECA_CE9B_4DB2_B8AE_E119281D33ED_.wvu.PrintTitles" localSheetId="3" hidden="1">'Training-Proofing System'!$1:$10</definedName>
    <definedName name="Z_D753FECA_CE9B_4DB2_B8AE_E119281D33ED_.wvu.Rows" localSheetId="6" hidden="1">BUNDCC!#REF!,BUNDCC!$20:$20</definedName>
    <definedName name="Z_D753FECA_CE9B_4DB2_B8AE_E119281D33ED_.wvu.Rows" localSheetId="7" hidden="1">'Maintenance and Tech. Support.'!$9:$9,'Maintenance and Tech. Support.'!$16:$16</definedName>
    <definedName name="Z_D753FECA_CE9B_4DB2_B8AE_E119281D33ED_.wvu.Rows" localSheetId="2" hidden="1">NDCC!$9:$9,NDCC!$22:$22</definedName>
    <definedName name="Z_D753FECA_CE9B_4DB2_B8AE_E119281D33ED_.wvu.Rows" localSheetId="3" hidden="1">'Training-Proofing System'!$9:$9,'Training-Proofing System'!$20:$20</definedName>
    <definedName name="_xlnm.Print_Area" localSheetId="6">BUNDCC!$A$1:$K$116</definedName>
    <definedName name="_xlnm.Print_Area" localSheetId="9">'Existing P2 Substations'!$A$1:$K$116</definedName>
    <definedName name="_xlnm.Print_Area" localSheetId="4">'Existing Substations '!$A$1:$K$116</definedName>
    <definedName name="_xlnm.Print_Area" localSheetId="1">'Grand Summary'!$A$1:$K$71</definedName>
    <definedName name="_xlnm.Print_Area" localSheetId="0">Instructions!$A$1:$A$41</definedName>
    <definedName name="_xlnm.Print_Area" localSheetId="7">'Maintenance and Tech. Support.'!$A$1:$K$72</definedName>
    <definedName name="_xlnm.Print_Area" localSheetId="2">NDCC!$A$1:$K$139</definedName>
    <definedName name="_xlnm.Print_Area" localSheetId="10">'New P2 Substations'!$A$1:$K$116</definedName>
    <definedName name="_xlnm.Print_Area" localSheetId="5">'New Substations '!$A$1:$K$116</definedName>
    <definedName name="_xlnm.Print_Area" localSheetId="8">Parts!$A$1:$K$429</definedName>
    <definedName name="_xlnm.Print_Area" localSheetId="12">Revisions!$A$1:$E$21</definedName>
    <definedName name="_xlnm.Print_Area" localSheetId="11">'Software Licenses'!$A$1:$L$200</definedName>
    <definedName name="_xlnm.Print_Area" localSheetId="3">'Training-Proofing System'!$A$1:$K$126</definedName>
  </definedNames>
  <calcPr calcId="171027"/>
</workbook>
</file>

<file path=xl/calcChain.xml><?xml version="1.0" encoding="utf-8"?>
<calcChain xmlns="http://schemas.openxmlformats.org/spreadsheetml/2006/main">
  <c r="K93" i="7" l="1"/>
  <c r="K92" i="7"/>
  <c r="K91" i="7"/>
  <c r="K90" i="7"/>
  <c r="K89" i="7"/>
  <c r="K88" i="7"/>
  <c r="K4" i="22" l="1"/>
  <c r="J4" i="14"/>
  <c r="K4" i="26"/>
  <c r="K4" i="25"/>
  <c r="K4" i="20"/>
  <c r="K4" i="7"/>
  <c r="J4" i="9"/>
  <c r="J4" i="27"/>
  <c r="J4" i="13"/>
  <c r="J4" i="5"/>
  <c r="K77" i="13" l="1"/>
  <c r="K78" i="13"/>
  <c r="K79" i="13"/>
  <c r="K80" i="13"/>
  <c r="K81" i="13"/>
  <c r="K82" i="13"/>
  <c r="K83" i="13"/>
  <c r="K84" i="13"/>
  <c r="K68" i="13"/>
  <c r="K69" i="13"/>
  <c r="K70" i="13"/>
  <c r="K71" i="13"/>
  <c r="K72" i="13"/>
  <c r="K73" i="13"/>
  <c r="K74" i="13"/>
  <c r="K63" i="13"/>
  <c r="K64" i="13"/>
  <c r="K65" i="13"/>
  <c r="K66" i="13"/>
  <c r="K100" i="7"/>
  <c r="L189" i="22"/>
  <c r="K71" i="27"/>
  <c r="K70" i="27"/>
  <c r="K68" i="27"/>
  <c r="K65" i="27"/>
  <c r="K64" i="27"/>
  <c r="K62" i="27"/>
  <c r="K59" i="27"/>
  <c r="K58" i="27"/>
  <c r="K56" i="27"/>
  <c r="K53" i="27"/>
  <c r="K52" i="27"/>
  <c r="K50" i="27"/>
  <c r="K47" i="27"/>
  <c r="K46" i="27"/>
  <c r="K44" i="27"/>
  <c r="K39" i="27"/>
  <c r="K38" i="27"/>
  <c r="K37" i="27"/>
  <c r="K36" i="27"/>
  <c r="K35" i="27"/>
  <c r="K31" i="27"/>
  <c r="K30" i="27"/>
  <c r="K29" i="27"/>
  <c r="K28" i="27"/>
  <c r="K27" i="27"/>
  <c r="K23" i="27"/>
  <c r="K22" i="27"/>
  <c r="K21" i="27"/>
  <c r="K20" i="27"/>
  <c r="K19" i="27"/>
  <c r="K115" i="14"/>
  <c r="K114" i="14"/>
  <c r="K113" i="14"/>
  <c r="K112" i="14"/>
  <c r="K111" i="14"/>
  <c r="L60" i="22"/>
  <c r="L59" i="22"/>
  <c r="L58" i="22"/>
  <c r="L57" i="22"/>
  <c r="L56" i="22"/>
  <c r="L55" i="22"/>
  <c r="L54" i="22"/>
  <c r="L53" i="22"/>
  <c r="L52" i="22"/>
  <c r="L51" i="22"/>
  <c r="L50" i="22"/>
  <c r="L49" i="22"/>
  <c r="L48" i="22"/>
  <c r="L47" i="22"/>
  <c r="L46" i="22"/>
  <c r="L45" i="22"/>
  <c r="L44" i="22"/>
  <c r="L43" i="22"/>
  <c r="L42" i="22"/>
  <c r="L41" i="22"/>
  <c r="L40" i="22"/>
  <c r="L39" i="22"/>
  <c r="L38" i="22"/>
  <c r="L37" i="22"/>
  <c r="L36" i="22"/>
  <c r="L35" i="22"/>
  <c r="L34" i="22"/>
  <c r="L33" i="22"/>
  <c r="L32" i="22"/>
  <c r="L31" i="22"/>
  <c r="L30" i="22"/>
  <c r="L29" i="22"/>
  <c r="L28" i="22"/>
  <c r="L27" i="22"/>
  <c r="L26" i="22"/>
  <c r="L25" i="22"/>
  <c r="L100" i="22"/>
  <c r="L99" i="22"/>
  <c r="L98" i="22"/>
  <c r="L97" i="22"/>
  <c r="L96" i="22"/>
  <c r="L95" i="22"/>
  <c r="L94" i="22"/>
  <c r="L93" i="22"/>
  <c r="L92" i="22"/>
  <c r="L91" i="22"/>
  <c r="L90" i="22"/>
  <c r="L89" i="22"/>
  <c r="L88" i="22"/>
  <c r="L87" i="22"/>
  <c r="L86" i="22"/>
  <c r="L85" i="22"/>
  <c r="L84" i="22"/>
  <c r="L83" i="22"/>
  <c r="L82" i="22"/>
  <c r="L81" i="22"/>
  <c r="L80" i="22"/>
  <c r="L79" i="22"/>
  <c r="L78" i="22"/>
  <c r="L77" i="22"/>
  <c r="L76" i="22"/>
  <c r="L75" i="22"/>
  <c r="L74" i="22"/>
  <c r="L73" i="22"/>
  <c r="L72" i="22"/>
  <c r="L71" i="22"/>
  <c r="L70" i="22"/>
  <c r="L69" i="22"/>
  <c r="L68" i="22"/>
  <c r="L67" i="22"/>
  <c r="L66" i="22"/>
  <c r="L65" i="22"/>
  <c r="L114" i="22"/>
  <c r="L113" i="22"/>
  <c r="L112" i="22"/>
  <c r="L111" i="22"/>
  <c r="L110" i="22"/>
  <c r="L109" i="22"/>
  <c r="L108" i="22"/>
  <c r="L107" i="22"/>
  <c r="L106" i="22"/>
  <c r="L105" i="22"/>
  <c r="L128" i="22"/>
  <c r="L127" i="22"/>
  <c r="L126" i="22"/>
  <c r="L125" i="22"/>
  <c r="L124" i="22"/>
  <c r="L123" i="22"/>
  <c r="L122" i="22"/>
  <c r="L121" i="22"/>
  <c r="L120" i="22"/>
  <c r="L119" i="22"/>
  <c r="L142" i="22"/>
  <c r="L141" i="22"/>
  <c r="L140" i="22"/>
  <c r="L139" i="22"/>
  <c r="L138" i="22"/>
  <c r="L137" i="22"/>
  <c r="L136" i="22"/>
  <c r="L135" i="22"/>
  <c r="L134" i="22"/>
  <c r="L133" i="22"/>
  <c r="L156" i="22"/>
  <c r="L155" i="22"/>
  <c r="L154" i="22"/>
  <c r="L153" i="22"/>
  <c r="L152" i="22"/>
  <c r="L151" i="22"/>
  <c r="L150" i="22"/>
  <c r="L149" i="22"/>
  <c r="L148" i="22"/>
  <c r="L147" i="22"/>
  <c r="L170" i="22"/>
  <c r="L169" i="22"/>
  <c r="L168" i="22"/>
  <c r="L167" i="22"/>
  <c r="L166" i="22"/>
  <c r="L165" i="22"/>
  <c r="L164" i="22"/>
  <c r="L163" i="22"/>
  <c r="L162" i="22"/>
  <c r="L161" i="22"/>
  <c r="L184" i="22"/>
  <c r="L183" i="22"/>
  <c r="L182" i="22"/>
  <c r="L181" i="22"/>
  <c r="L180" i="22"/>
  <c r="L179" i="22"/>
  <c r="L178" i="22"/>
  <c r="L177" i="22"/>
  <c r="L176" i="22"/>
  <c r="L175" i="22"/>
  <c r="L197" i="22"/>
  <c r="L196" i="22"/>
  <c r="L195" i="22"/>
  <c r="L194" i="22"/>
  <c r="L193" i="22"/>
  <c r="L192" i="22"/>
  <c r="L191" i="22"/>
  <c r="L190" i="22"/>
  <c r="L198" i="22"/>
  <c r="K92" i="13"/>
  <c r="K91" i="13"/>
  <c r="K90" i="13"/>
  <c r="K135" i="5"/>
  <c r="K136" i="5"/>
  <c r="K137" i="5"/>
  <c r="K138" i="5"/>
  <c r="K134" i="5"/>
  <c r="K40" i="27" l="1"/>
  <c r="K14" i="27" s="1"/>
  <c r="K32" i="27"/>
  <c r="K13" i="27" s="1"/>
  <c r="K24" i="27"/>
  <c r="K12" i="27" s="1"/>
  <c r="K56" i="26"/>
  <c r="K35" i="26"/>
  <c r="K34" i="26"/>
  <c r="K33" i="26"/>
  <c r="K32" i="26"/>
  <c r="K31" i="26"/>
  <c r="K30" i="26"/>
  <c r="K29" i="26"/>
  <c r="K28" i="26"/>
  <c r="K27" i="26"/>
  <c r="K26" i="26"/>
  <c r="K56" i="25"/>
  <c r="K35" i="25"/>
  <c r="K34" i="25"/>
  <c r="K33" i="25"/>
  <c r="K32" i="25"/>
  <c r="K31" i="25"/>
  <c r="K30" i="25"/>
  <c r="K29" i="25"/>
  <c r="K28" i="25"/>
  <c r="K27" i="25"/>
  <c r="K26" i="25"/>
  <c r="K428" i="9"/>
  <c r="K427" i="9"/>
  <c r="K426" i="9"/>
  <c r="K425" i="9"/>
  <c r="K424" i="9"/>
  <c r="K423" i="9"/>
  <c r="K419" i="9"/>
  <c r="K418" i="9"/>
  <c r="K417" i="9"/>
  <c r="K416" i="9"/>
  <c r="K415" i="9"/>
  <c r="K414" i="9"/>
  <c r="K410" i="9"/>
  <c r="K409" i="9"/>
  <c r="K408" i="9"/>
  <c r="K407" i="9"/>
  <c r="K406" i="9"/>
  <c r="K405" i="9"/>
  <c r="K404" i="9"/>
  <c r="K403" i="9"/>
  <c r="K398" i="9"/>
  <c r="K397" i="9"/>
  <c r="K396" i="9"/>
  <c r="K395" i="9"/>
  <c r="K394" i="9"/>
  <c r="K393" i="9"/>
  <c r="K389" i="9"/>
  <c r="K388" i="9"/>
  <c r="K387" i="9"/>
  <c r="K386" i="9"/>
  <c r="K385" i="9"/>
  <c r="K384" i="9"/>
  <c r="K380" i="9"/>
  <c r="K379" i="9"/>
  <c r="K378" i="9"/>
  <c r="K377" i="9"/>
  <c r="K376" i="9"/>
  <c r="K375" i="9"/>
  <c r="K370" i="9"/>
  <c r="K369" i="9"/>
  <c r="K368" i="9"/>
  <c r="K367" i="9"/>
  <c r="K366" i="9"/>
  <c r="K365" i="9"/>
  <c r="K364" i="9"/>
  <c r="K363" i="9"/>
  <c r="K362" i="9"/>
  <c r="K361" i="9"/>
  <c r="K357" i="9"/>
  <c r="K356" i="9"/>
  <c r="K355" i="9"/>
  <c r="K354" i="9"/>
  <c r="K353" i="9"/>
  <c r="K352" i="9"/>
  <c r="K351" i="9"/>
  <c r="K350" i="9"/>
  <c r="K349" i="9"/>
  <c r="K348" i="9"/>
  <c r="K344" i="9"/>
  <c r="K343" i="9"/>
  <c r="K342" i="9"/>
  <c r="K341" i="9"/>
  <c r="K340" i="9"/>
  <c r="K339" i="9"/>
  <c r="K338" i="9"/>
  <c r="K337" i="9"/>
  <c r="K336" i="9"/>
  <c r="K335" i="9"/>
  <c r="K327" i="9"/>
  <c r="K326" i="9"/>
  <c r="K325" i="9"/>
  <c r="K324" i="9"/>
  <c r="K323" i="9"/>
  <c r="K319" i="9"/>
  <c r="K318" i="9"/>
  <c r="K317" i="9"/>
  <c r="K316" i="9"/>
  <c r="K315" i="9"/>
  <c r="K314" i="9"/>
  <c r="K313" i="9"/>
  <c r="K312" i="9"/>
  <c r="K311" i="9"/>
  <c r="K310" i="9"/>
  <c r="K309" i="9"/>
  <c r="K308" i="9"/>
  <c r="K307" i="9"/>
  <c r="K306" i="9"/>
  <c r="K302" i="9"/>
  <c r="K301" i="9"/>
  <c r="K300" i="9"/>
  <c r="K299" i="9"/>
  <c r="K298" i="9"/>
  <c r="K297" i="9"/>
  <c r="K296" i="9"/>
  <c r="K295" i="9"/>
  <c r="K294" i="9"/>
  <c r="K293" i="9"/>
  <c r="K292" i="9"/>
  <c r="K291" i="9"/>
  <c r="K290" i="9"/>
  <c r="K289" i="9"/>
  <c r="K288" i="9"/>
  <c r="K283" i="9"/>
  <c r="K282" i="9"/>
  <c r="K281" i="9"/>
  <c r="K278" i="9"/>
  <c r="K277" i="9"/>
  <c r="K274" i="9"/>
  <c r="K273" i="9"/>
  <c r="K272" i="9"/>
  <c r="K271" i="9"/>
  <c r="K270" i="9"/>
  <c r="K269" i="9"/>
  <c r="K268" i="9"/>
  <c r="K267" i="9"/>
  <c r="K266" i="9"/>
  <c r="K265" i="9"/>
  <c r="K264" i="9"/>
  <c r="K263" i="9"/>
  <c r="K262" i="9"/>
  <c r="K261" i="9"/>
  <c r="K260" i="9"/>
  <c r="K259" i="9"/>
  <c r="K258" i="9"/>
  <c r="K257" i="9"/>
  <c r="K256" i="9"/>
  <c r="K255" i="9"/>
  <c r="K254" i="9"/>
  <c r="K253" i="9"/>
  <c r="K250" i="9"/>
  <c r="K249" i="9"/>
  <c r="K248" i="9"/>
  <c r="K245" i="9"/>
  <c r="K244" i="9"/>
  <c r="K243" i="9"/>
  <c r="K242" i="9"/>
  <c r="K239" i="9"/>
  <c r="K238" i="9"/>
  <c r="K237" i="9"/>
  <c r="K236" i="9"/>
  <c r="K235" i="9"/>
  <c r="K234" i="9"/>
  <c r="K231" i="9"/>
  <c r="K230" i="9"/>
  <c r="K229" i="9"/>
  <c r="K228" i="9"/>
  <c r="K227" i="9"/>
  <c r="K226" i="9"/>
  <c r="K225" i="9"/>
  <c r="K224" i="9"/>
  <c r="K216" i="9"/>
  <c r="K215" i="9"/>
  <c r="K214" i="9"/>
  <c r="K213" i="9"/>
  <c r="K212" i="9"/>
  <c r="K208" i="9"/>
  <c r="K207" i="9"/>
  <c r="K206" i="9"/>
  <c r="K205" i="9"/>
  <c r="K204" i="9"/>
  <c r="K203" i="9"/>
  <c r="K202" i="9"/>
  <c r="K201" i="9"/>
  <c r="K200" i="9"/>
  <c r="K199" i="9"/>
  <c r="K198" i="9"/>
  <c r="K197" i="9"/>
  <c r="K196" i="9"/>
  <c r="K195" i="9"/>
  <c r="K191" i="9"/>
  <c r="K190" i="9"/>
  <c r="K189" i="9"/>
  <c r="K188" i="9"/>
  <c r="K187" i="9"/>
  <c r="K186" i="9"/>
  <c r="K185" i="9"/>
  <c r="K184" i="9"/>
  <c r="K183" i="9"/>
  <c r="K182" i="9"/>
  <c r="K181" i="9"/>
  <c r="K180" i="9"/>
  <c r="K179" i="9"/>
  <c r="K178" i="9"/>
  <c r="K177" i="9"/>
  <c r="K172" i="9"/>
  <c r="K171" i="9"/>
  <c r="K170" i="9"/>
  <c r="K167" i="9"/>
  <c r="K166" i="9"/>
  <c r="K163" i="9"/>
  <c r="K162" i="9"/>
  <c r="K161" i="9"/>
  <c r="K160" i="9"/>
  <c r="K159" i="9"/>
  <c r="K158" i="9"/>
  <c r="K157" i="9"/>
  <c r="K156" i="9"/>
  <c r="K155" i="9"/>
  <c r="K154" i="9"/>
  <c r="K153" i="9"/>
  <c r="K152" i="9"/>
  <c r="K151" i="9"/>
  <c r="K150" i="9"/>
  <c r="K149" i="9"/>
  <c r="K148" i="9"/>
  <c r="K147" i="9"/>
  <c r="K146" i="9"/>
  <c r="K145" i="9"/>
  <c r="K144" i="9"/>
  <c r="K143" i="9"/>
  <c r="K142" i="9"/>
  <c r="K139" i="9"/>
  <c r="K138" i="9"/>
  <c r="K137" i="9"/>
  <c r="K134" i="9"/>
  <c r="K133" i="9"/>
  <c r="K132" i="9"/>
  <c r="K131" i="9"/>
  <c r="K128" i="9"/>
  <c r="K127" i="9"/>
  <c r="K126" i="9"/>
  <c r="K125" i="9"/>
  <c r="K124" i="9"/>
  <c r="K123" i="9"/>
  <c r="K120" i="9"/>
  <c r="K119" i="9"/>
  <c r="K118" i="9"/>
  <c r="K117" i="9"/>
  <c r="K116" i="9"/>
  <c r="K115" i="9"/>
  <c r="K114" i="9"/>
  <c r="K113" i="9"/>
  <c r="K105" i="9"/>
  <c r="K104" i="9"/>
  <c r="K103" i="9"/>
  <c r="K102" i="9"/>
  <c r="K101" i="9"/>
  <c r="K97" i="9"/>
  <c r="K96" i="9"/>
  <c r="K95" i="9"/>
  <c r="K94" i="9"/>
  <c r="K93" i="9"/>
  <c r="K89" i="9"/>
  <c r="K88" i="9"/>
  <c r="K87" i="9"/>
  <c r="K86" i="9"/>
  <c r="K85" i="9"/>
  <c r="K81" i="9"/>
  <c r="K80" i="9"/>
  <c r="K79" i="9"/>
  <c r="K78" i="9"/>
  <c r="K77" i="9"/>
  <c r="K76" i="9"/>
  <c r="K75" i="9"/>
  <c r="K74" i="9"/>
  <c r="K70" i="9"/>
  <c r="K69" i="9"/>
  <c r="K68" i="9"/>
  <c r="K64" i="9"/>
  <c r="K63" i="9"/>
  <c r="K62" i="9"/>
  <c r="K61" i="9"/>
  <c r="K60" i="9"/>
  <c r="K59" i="9"/>
  <c r="K58" i="9"/>
  <c r="K54" i="9"/>
  <c r="K53" i="9"/>
  <c r="K52" i="9"/>
  <c r="K51" i="9"/>
  <c r="K50" i="9"/>
  <c r="K49" i="9"/>
  <c r="K48" i="9"/>
  <c r="K47" i="9"/>
  <c r="K42" i="9"/>
  <c r="K41" i="9"/>
  <c r="K40" i="9"/>
  <c r="K37" i="9"/>
  <c r="K36" i="9"/>
  <c r="K35" i="9"/>
  <c r="K32" i="9"/>
  <c r="K31" i="9"/>
  <c r="K30" i="9"/>
  <c r="K29" i="9"/>
  <c r="K107" i="14"/>
  <c r="K106" i="14"/>
  <c r="K105" i="14"/>
  <c r="K104" i="14"/>
  <c r="K103" i="14"/>
  <c r="K102" i="14"/>
  <c r="K98" i="14"/>
  <c r="K97" i="14"/>
  <c r="K96" i="14"/>
  <c r="K95" i="14"/>
  <c r="K94" i="14"/>
  <c r="K93" i="14"/>
  <c r="K92" i="14"/>
  <c r="K91" i="14"/>
  <c r="K87" i="14"/>
  <c r="K85" i="14"/>
  <c r="K84" i="14"/>
  <c r="K83" i="14"/>
  <c r="K82" i="14"/>
  <c r="K81" i="14"/>
  <c r="K79" i="14"/>
  <c r="K78" i="14"/>
  <c r="K77" i="14"/>
  <c r="K76" i="14"/>
  <c r="K75" i="14"/>
  <c r="K74" i="14"/>
  <c r="K73" i="14"/>
  <c r="K72" i="14"/>
  <c r="K71" i="14"/>
  <c r="K70" i="14"/>
  <c r="K69" i="14"/>
  <c r="K68" i="14"/>
  <c r="K67" i="14"/>
  <c r="K66" i="14"/>
  <c r="K65" i="14"/>
  <c r="K64" i="14"/>
  <c r="K63" i="14"/>
  <c r="K62" i="14"/>
  <c r="K58" i="14"/>
  <c r="K57" i="14"/>
  <c r="K56" i="14"/>
  <c r="K55" i="14"/>
  <c r="K54" i="14"/>
  <c r="K53" i="14"/>
  <c r="K52" i="14"/>
  <c r="K48" i="14"/>
  <c r="K47" i="14"/>
  <c r="K46" i="14"/>
  <c r="K45" i="14"/>
  <c r="K44" i="14"/>
  <c r="K43" i="14"/>
  <c r="K42" i="14"/>
  <c r="K41" i="14"/>
  <c r="K40" i="14"/>
  <c r="K36" i="14"/>
  <c r="K32" i="14"/>
  <c r="K31" i="14"/>
  <c r="K30" i="14"/>
  <c r="K29" i="14"/>
  <c r="K28" i="14"/>
  <c r="K27" i="14"/>
  <c r="K26" i="14"/>
  <c r="K25" i="14"/>
  <c r="K24" i="14"/>
  <c r="K23" i="14"/>
  <c r="K56" i="20"/>
  <c r="K35" i="20"/>
  <c r="K34" i="20"/>
  <c r="K33" i="20"/>
  <c r="K32" i="20"/>
  <c r="K31" i="20"/>
  <c r="K30" i="20"/>
  <c r="K29" i="20"/>
  <c r="K28" i="20"/>
  <c r="K27" i="20"/>
  <c r="K26" i="20"/>
  <c r="K56" i="7"/>
  <c r="K35" i="7"/>
  <c r="K34" i="7"/>
  <c r="K33" i="7"/>
  <c r="K32" i="7"/>
  <c r="K31" i="7"/>
  <c r="K30" i="7"/>
  <c r="K29" i="7"/>
  <c r="K28" i="7"/>
  <c r="K27" i="7"/>
  <c r="K26" i="7"/>
  <c r="K123" i="13"/>
  <c r="K122" i="13"/>
  <c r="K121" i="13"/>
  <c r="K120" i="13"/>
  <c r="K119" i="13"/>
  <c r="K118" i="13"/>
  <c r="K117" i="13"/>
  <c r="K116" i="13"/>
  <c r="K115" i="13"/>
  <c r="K114" i="13"/>
  <c r="K113" i="13"/>
  <c r="K112" i="13"/>
  <c r="K109" i="13"/>
  <c r="K106" i="13"/>
  <c r="K105" i="13"/>
  <c r="K104" i="13"/>
  <c r="K103" i="13"/>
  <c r="K98" i="13"/>
  <c r="K85" i="13"/>
  <c r="K76" i="13"/>
  <c r="K75" i="13"/>
  <c r="K67" i="13"/>
  <c r="K62" i="13"/>
  <c r="K61" i="13"/>
  <c r="K57" i="13"/>
  <c r="K56" i="13"/>
  <c r="K55" i="13"/>
  <c r="K54" i="13"/>
  <c r="K53" i="13"/>
  <c r="K49" i="13"/>
  <c r="K48" i="13"/>
  <c r="K47" i="13"/>
  <c r="K46" i="13"/>
  <c r="K45" i="13"/>
  <c r="K44" i="13"/>
  <c r="K43" i="13"/>
  <c r="K39" i="13"/>
  <c r="K31" i="13"/>
  <c r="K30" i="13"/>
  <c r="K29" i="13"/>
  <c r="K28" i="13"/>
  <c r="K27" i="13"/>
  <c r="K26" i="13"/>
  <c r="K25" i="13"/>
  <c r="K24" i="13"/>
  <c r="K23" i="13"/>
  <c r="K22" i="13"/>
  <c r="K35" i="13"/>
  <c r="K130" i="5"/>
  <c r="K129" i="5"/>
  <c r="K128" i="5"/>
  <c r="K127" i="5"/>
  <c r="K126" i="5"/>
  <c r="K125" i="5"/>
  <c r="K121" i="5"/>
  <c r="K120" i="5"/>
  <c r="K119" i="5"/>
  <c r="K118" i="5"/>
  <c r="K117" i="5"/>
  <c r="K116" i="5"/>
  <c r="K115" i="5"/>
  <c r="K114" i="5"/>
  <c r="K110" i="5"/>
  <c r="K109" i="5"/>
  <c r="K108" i="5"/>
  <c r="K107" i="5"/>
  <c r="K106" i="5"/>
  <c r="K105" i="5"/>
  <c r="K103" i="5"/>
  <c r="K102" i="5"/>
  <c r="K101" i="5"/>
  <c r="K100" i="5"/>
  <c r="K99" i="5"/>
  <c r="K98" i="5"/>
  <c r="K96" i="5"/>
  <c r="K91" i="5"/>
  <c r="K89" i="5"/>
  <c r="K88" i="5"/>
  <c r="K87" i="5"/>
  <c r="K86" i="5"/>
  <c r="K85" i="5"/>
  <c r="K83" i="5"/>
  <c r="K82" i="5"/>
  <c r="K81" i="5"/>
  <c r="K80" i="5"/>
  <c r="K79" i="5"/>
  <c r="K78" i="5"/>
  <c r="K77" i="5"/>
  <c r="K76" i="5"/>
  <c r="K75" i="5"/>
  <c r="K74" i="5"/>
  <c r="K73" i="5"/>
  <c r="K72" i="5"/>
  <c r="K71" i="5"/>
  <c r="K70" i="5"/>
  <c r="K69" i="5"/>
  <c r="K68" i="5"/>
  <c r="K67" i="5"/>
  <c r="K66" i="5"/>
  <c r="K62" i="5"/>
  <c r="K61" i="5"/>
  <c r="K60" i="5"/>
  <c r="K59" i="5"/>
  <c r="K58" i="5"/>
  <c r="K57" i="5"/>
  <c r="K56" i="5"/>
  <c r="K52" i="5"/>
  <c r="K51" i="5"/>
  <c r="K50" i="5"/>
  <c r="K49" i="5"/>
  <c r="K48" i="5"/>
  <c r="K47" i="5"/>
  <c r="K46" i="5"/>
  <c r="K45" i="5"/>
  <c r="K44" i="5"/>
  <c r="K40" i="5"/>
  <c r="K36" i="5"/>
  <c r="K35" i="5"/>
  <c r="K34" i="5"/>
  <c r="K33" i="5"/>
  <c r="K32" i="5"/>
  <c r="K31" i="5"/>
  <c r="K30" i="5"/>
  <c r="K29" i="5"/>
  <c r="K28" i="5"/>
  <c r="K27" i="5"/>
  <c r="K26" i="5"/>
  <c r="K25" i="5"/>
  <c r="K59" i="4"/>
  <c r="K56" i="4"/>
  <c r="K53" i="4"/>
  <c r="K50" i="4"/>
  <c r="K47" i="4"/>
  <c r="K44" i="4"/>
  <c r="K41" i="4"/>
  <c r="K39" i="4"/>
  <c r="K38" i="4"/>
  <c r="K37" i="4"/>
  <c r="K15" i="27" l="1"/>
  <c r="K31" i="4" s="1"/>
  <c r="K115" i="26"/>
  <c r="K114" i="26"/>
  <c r="K113" i="26"/>
  <c r="K109" i="26"/>
  <c r="K108" i="26"/>
  <c r="K107" i="26"/>
  <c r="K106" i="26"/>
  <c r="K102" i="26"/>
  <c r="K101" i="26"/>
  <c r="K100" i="26"/>
  <c r="K99" i="26"/>
  <c r="K98" i="26"/>
  <c r="K97" i="26"/>
  <c r="K93" i="26"/>
  <c r="K92" i="26"/>
  <c r="K91" i="26"/>
  <c r="K90" i="26"/>
  <c r="K89" i="26"/>
  <c r="K88" i="26"/>
  <c r="K84" i="26"/>
  <c r="K83" i="26"/>
  <c r="K82" i="26"/>
  <c r="K81" i="26"/>
  <c r="K80" i="26"/>
  <c r="K79" i="26"/>
  <c r="K78" i="26"/>
  <c r="K74" i="26"/>
  <c r="K73" i="26"/>
  <c r="K72" i="26"/>
  <c r="K71" i="26"/>
  <c r="K70" i="26"/>
  <c r="K66" i="26"/>
  <c r="K65" i="26"/>
  <c r="K64" i="26"/>
  <c r="K63" i="26"/>
  <c r="K62" i="26"/>
  <c r="K61" i="26"/>
  <c r="K60" i="26"/>
  <c r="K55" i="26"/>
  <c r="K54" i="26"/>
  <c r="K53" i="26"/>
  <c r="K52" i="26"/>
  <c r="K51" i="26"/>
  <c r="K50" i="26"/>
  <c r="K49" i="26"/>
  <c r="K48" i="26"/>
  <c r="K47" i="26"/>
  <c r="K43" i="26"/>
  <c r="K42" i="26"/>
  <c r="K41" i="26"/>
  <c r="K40" i="26"/>
  <c r="K39" i="26"/>
  <c r="K115" i="25"/>
  <c r="K114" i="25"/>
  <c r="K113" i="25"/>
  <c r="K109" i="25"/>
  <c r="K108" i="25"/>
  <c r="K107" i="25"/>
  <c r="K106" i="25"/>
  <c r="K102" i="25"/>
  <c r="K101" i="25"/>
  <c r="K100" i="25"/>
  <c r="K99" i="25"/>
  <c r="K98" i="25"/>
  <c r="K97" i="25"/>
  <c r="K93" i="25"/>
  <c r="K92" i="25"/>
  <c r="K91" i="25"/>
  <c r="K90" i="25"/>
  <c r="K89" i="25"/>
  <c r="K88" i="25"/>
  <c r="K84" i="25"/>
  <c r="K83" i="25"/>
  <c r="K82" i="25"/>
  <c r="K81" i="25"/>
  <c r="K80" i="25"/>
  <c r="K79" i="25"/>
  <c r="K78" i="25"/>
  <c r="K74" i="25"/>
  <c r="K73" i="25"/>
  <c r="K72" i="25"/>
  <c r="K71" i="25"/>
  <c r="K70" i="25"/>
  <c r="K66" i="25"/>
  <c r="K65" i="25"/>
  <c r="K64" i="25"/>
  <c r="K63" i="25"/>
  <c r="K62" i="25"/>
  <c r="K61" i="25"/>
  <c r="K60" i="25"/>
  <c r="K55" i="25"/>
  <c r="K54" i="25"/>
  <c r="K53" i="25"/>
  <c r="K52" i="25"/>
  <c r="K51" i="25"/>
  <c r="K50" i="25"/>
  <c r="K49" i="25"/>
  <c r="K48" i="25"/>
  <c r="K47" i="25"/>
  <c r="K43" i="25"/>
  <c r="K42" i="25"/>
  <c r="K41" i="25"/>
  <c r="K40" i="25"/>
  <c r="K39" i="25"/>
  <c r="L171" i="22" l="1"/>
  <c r="L18" i="22" s="1"/>
  <c r="K54" i="4" s="1"/>
  <c r="L199" i="22"/>
  <c r="L20" i="22" s="1"/>
  <c r="K60" i="4" s="1"/>
  <c r="L185" i="22"/>
  <c r="L19" i="22" s="1"/>
  <c r="K57" i="4" s="1"/>
  <c r="K116" i="26"/>
  <c r="K22" i="26" s="1"/>
  <c r="K110" i="26"/>
  <c r="K21" i="26" s="1"/>
  <c r="K103" i="26"/>
  <c r="K20" i="26" s="1"/>
  <c r="K94" i="26"/>
  <c r="K19" i="26" s="1"/>
  <c r="K110" i="25"/>
  <c r="K21" i="25" s="1"/>
  <c r="K44" i="25"/>
  <c r="K14" i="25" s="1"/>
  <c r="K36" i="25"/>
  <c r="K13" i="25" s="1"/>
  <c r="K94" i="25"/>
  <c r="K19" i="25" s="1"/>
  <c r="K57" i="26"/>
  <c r="K15" i="26" s="1"/>
  <c r="K67" i="26"/>
  <c r="K16" i="26" s="1"/>
  <c r="K36" i="26"/>
  <c r="K13" i="26" s="1"/>
  <c r="K44" i="26"/>
  <c r="K14" i="26" s="1"/>
  <c r="K75" i="26"/>
  <c r="K17" i="26" s="1"/>
  <c r="K85" i="26"/>
  <c r="K18" i="26" s="1"/>
  <c r="K67" i="25"/>
  <c r="K16" i="25" s="1"/>
  <c r="K116" i="25"/>
  <c r="K22" i="25" s="1"/>
  <c r="K57" i="25"/>
  <c r="K15" i="25" s="1"/>
  <c r="K75" i="25"/>
  <c r="K17" i="25" s="1"/>
  <c r="K85" i="25"/>
  <c r="K18" i="25" s="1"/>
  <c r="K103" i="25"/>
  <c r="K20" i="25" s="1"/>
  <c r="K23" i="25" l="1"/>
  <c r="K63" i="4" s="1"/>
  <c r="K23" i="26"/>
  <c r="K64" i="4" s="1"/>
  <c r="K111" i="5" l="1"/>
  <c r="K17" i="5" s="1"/>
  <c r="K98" i="9" l="1"/>
  <c r="K174" i="9"/>
  <c r="K106" i="9"/>
  <c r="K44" i="9"/>
  <c r="K209" i="9"/>
  <c r="K285" i="9"/>
  <c r="K320" i="9"/>
  <c r="K90" i="9"/>
  <c r="K71" i="9"/>
  <c r="K86" i="14" l="1"/>
  <c r="K90" i="5"/>
  <c r="L143" i="22" l="1"/>
  <c r="L16" i="22" s="1"/>
  <c r="K48" i="4" s="1"/>
  <c r="L129" i="22"/>
  <c r="L15" i="22" s="1"/>
  <c r="K45" i="4" s="1"/>
  <c r="L157" i="22"/>
  <c r="L17" i="22" s="1"/>
  <c r="K51" i="4" s="1"/>
  <c r="L115" i="22"/>
  <c r="L14" i="22" s="1"/>
  <c r="K42" i="4" s="1"/>
  <c r="L61" i="22"/>
  <c r="L101" i="22"/>
  <c r="L13" i="22" s="1"/>
  <c r="K29" i="4" s="1"/>
  <c r="L12" i="22" l="1"/>
  <c r="K21" i="4" s="1"/>
  <c r="K115" i="7"/>
  <c r="K114" i="7"/>
  <c r="K113" i="7"/>
  <c r="K115" i="20"/>
  <c r="K114" i="20"/>
  <c r="K113" i="20"/>
  <c r="L21" i="22" l="1"/>
  <c r="K93" i="13"/>
  <c r="K116" i="20"/>
  <c r="K82" i="9"/>
  <c r="K65" i="9"/>
  <c r="K55" i="9"/>
  <c r="K116" i="7"/>
  <c r="K108" i="9" l="1"/>
  <c r="K390" i="9"/>
  <c r="K399" i="9"/>
  <c r="K420" i="9"/>
  <c r="K192" i="9"/>
  <c r="K303" i="9"/>
  <c r="K381" i="9"/>
  <c r="K411" i="9"/>
  <c r="K429" i="9"/>
  <c r="K345" i="9"/>
  <c r="K358" i="9"/>
  <c r="K371" i="9"/>
  <c r="K18" i="9" l="1"/>
  <c r="K20" i="9"/>
  <c r="K19" i="9"/>
  <c r="K328" i="9"/>
  <c r="K330" i="9" s="1"/>
  <c r="K21" i="9" l="1"/>
  <c r="K16" i="9"/>
  <c r="K17" i="9" s="1"/>
  <c r="K35" i="4" s="1"/>
  <c r="K64" i="7" l="1"/>
  <c r="K64" i="20"/>
  <c r="K22" i="20"/>
  <c r="K109" i="20"/>
  <c r="K108" i="20"/>
  <c r="K107" i="20"/>
  <c r="K106" i="20"/>
  <c r="K102" i="20"/>
  <c r="K101" i="20"/>
  <c r="K100" i="20"/>
  <c r="K99" i="20"/>
  <c r="K98" i="20"/>
  <c r="K97" i="20"/>
  <c r="K93" i="20"/>
  <c r="K92" i="20"/>
  <c r="K91" i="20"/>
  <c r="K90" i="20"/>
  <c r="K89" i="20"/>
  <c r="K88" i="20"/>
  <c r="K84" i="20"/>
  <c r="K83" i="20"/>
  <c r="K82" i="20"/>
  <c r="K81" i="20"/>
  <c r="K80" i="20"/>
  <c r="K79" i="20"/>
  <c r="K78" i="20"/>
  <c r="K74" i="20"/>
  <c r="K73" i="20"/>
  <c r="K72" i="20"/>
  <c r="K71" i="20"/>
  <c r="K70" i="20"/>
  <c r="K66" i="20"/>
  <c r="K65" i="20"/>
  <c r="K63" i="20"/>
  <c r="K62" i="20"/>
  <c r="K61" i="20"/>
  <c r="K60" i="20"/>
  <c r="K55" i="20"/>
  <c r="K54" i="20"/>
  <c r="K53" i="20"/>
  <c r="K52" i="20"/>
  <c r="K51" i="20"/>
  <c r="K50" i="20"/>
  <c r="K49" i="20"/>
  <c r="K48" i="20"/>
  <c r="K47" i="20"/>
  <c r="K43" i="20"/>
  <c r="K42" i="20"/>
  <c r="K41" i="20"/>
  <c r="K40" i="20"/>
  <c r="K39" i="20"/>
  <c r="K75" i="20" l="1"/>
  <c r="K17" i="20" s="1"/>
  <c r="K103" i="20"/>
  <c r="K20" i="20" s="1"/>
  <c r="K44" i="20"/>
  <c r="K36" i="20"/>
  <c r="K13" i="20" s="1"/>
  <c r="K85" i="20"/>
  <c r="K18" i="20" s="1"/>
  <c r="K94" i="20"/>
  <c r="K19" i="20" s="1"/>
  <c r="K57" i="20"/>
  <c r="K15" i="20" s="1"/>
  <c r="K67" i="20"/>
  <c r="K16" i="20" s="1"/>
  <c r="K110" i="20"/>
  <c r="K21" i="20" s="1"/>
  <c r="K14" i="20" l="1"/>
  <c r="K23" i="20" l="1"/>
  <c r="K18" i="4" s="1"/>
  <c r="K109" i="7" l="1"/>
  <c r="K108" i="7"/>
  <c r="K107" i="7"/>
  <c r="K106" i="7"/>
  <c r="K102" i="7"/>
  <c r="K101" i="7"/>
  <c r="K99" i="7"/>
  <c r="K98" i="7"/>
  <c r="K97" i="7"/>
  <c r="K84" i="7"/>
  <c r="K83" i="7"/>
  <c r="K82" i="7"/>
  <c r="K81" i="7"/>
  <c r="K80" i="7"/>
  <c r="K79" i="7"/>
  <c r="K78" i="7"/>
  <c r="K74" i="7"/>
  <c r="K73" i="7"/>
  <c r="K72" i="7"/>
  <c r="K71" i="7"/>
  <c r="K70" i="7"/>
  <c r="K66" i="7"/>
  <c r="K65" i="7"/>
  <c r="K63" i="7"/>
  <c r="K62" i="7"/>
  <c r="K61" i="7"/>
  <c r="K60" i="7"/>
  <c r="K55" i="7"/>
  <c r="K54" i="7"/>
  <c r="K53" i="7"/>
  <c r="K52" i="7"/>
  <c r="K51" i="7"/>
  <c r="K50" i="7"/>
  <c r="K49" i="7"/>
  <c r="K48" i="7"/>
  <c r="K47" i="7"/>
  <c r="K43" i="7"/>
  <c r="K99" i="13"/>
  <c r="K58" i="13"/>
  <c r="K40" i="13"/>
  <c r="K36" i="13"/>
  <c r="K139" i="5"/>
  <c r="K20" i="5" s="1"/>
  <c r="K116" i="14"/>
  <c r="K41" i="5"/>
  <c r="K13" i="5" s="1"/>
  <c r="K50" i="13" l="1"/>
  <c r="K32" i="13"/>
  <c r="K12" i="13" s="1"/>
  <c r="K124" i="13"/>
  <c r="K59" i="14"/>
  <c r="K49" i="14"/>
  <c r="K88" i="14"/>
  <c r="K99" i="14"/>
  <c r="K108" i="14"/>
  <c r="K33" i="14"/>
  <c r="K110" i="7"/>
  <c r="K103" i="7"/>
  <c r="K85" i="7"/>
  <c r="K67" i="7"/>
  <c r="K36" i="7"/>
  <c r="K57" i="7"/>
  <c r="K15" i="7" s="1"/>
  <c r="K92" i="5"/>
  <c r="K16" i="5" s="1"/>
  <c r="K122" i="5"/>
  <c r="K18" i="5" s="1"/>
  <c r="K131" i="5"/>
  <c r="K19" i="5" s="1"/>
  <c r="K37" i="5"/>
  <c r="K12" i="5" s="1"/>
  <c r="K63" i="5"/>
  <c r="K15" i="5" s="1"/>
  <c r="K18" i="14" l="1"/>
  <c r="K14" i="14"/>
  <c r="K42" i="7"/>
  <c r="K41" i="7"/>
  <c r="K40" i="7"/>
  <c r="K39" i="7"/>
  <c r="K126" i="13" l="1"/>
  <c r="K15" i="4" s="1"/>
  <c r="K15" i="14"/>
  <c r="K17" i="14"/>
  <c r="K16" i="14"/>
  <c r="K13" i="14"/>
  <c r="K44" i="7" l="1"/>
  <c r="K14" i="7" l="1"/>
  <c r="K94" i="7" l="1"/>
  <c r="K19" i="7" s="1"/>
  <c r="K11" i="14" l="1"/>
  <c r="K37" i="14"/>
  <c r="K12" i="14" s="1"/>
  <c r="K19" i="14" l="1"/>
  <c r="K28" i="4" s="1"/>
  <c r="K15" i="13"/>
  <c r="K18" i="13"/>
  <c r="K13" i="13"/>
  <c r="K16" i="13" l="1"/>
  <c r="K86" i="13"/>
  <c r="K17" i="13" s="1"/>
  <c r="K14" i="13"/>
  <c r="K19" i="13" l="1"/>
  <c r="K14" i="4" s="1"/>
  <c r="K53" i="5" l="1"/>
  <c r="K14" i="5" s="1"/>
  <c r="K18" i="7"/>
  <c r="K13" i="7"/>
  <c r="K16" i="7"/>
  <c r="K217" i="9"/>
  <c r="K219" i="9" s="1"/>
  <c r="K22" i="7"/>
  <c r="K14" i="9" l="1"/>
  <c r="K15" i="9" s="1"/>
  <c r="K34" i="4" s="1"/>
  <c r="K21" i="5"/>
  <c r="K12" i="4" s="1"/>
  <c r="K21" i="7"/>
  <c r="K12" i="9"/>
  <c r="K13" i="9" s="1"/>
  <c r="K19" i="4" s="1"/>
  <c r="K20" i="7"/>
  <c r="K75" i="7"/>
  <c r="K17" i="7" s="1"/>
  <c r="K23" i="7" l="1"/>
  <c r="K17" i="4" s="1"/>
  <c r="K23" i="4" l="1"/>
  <c r="K70" i="4" l="1"/>
  <c r="K66" i="4" l="1"/>
  <c r="K68" i="4" s="1"/>
</calcChain>
</file>

<file path=xl/sharedStrings.xml><?xml version="1.0" encoding="utf-8"?>
<sst xmlns="http://schemas.openxmlformats.org/spreadsheetml/2006/main" count="2630" uniqueCount="796">
  <si>
    <t>CODE</t>
  </si>
  <si>
    <t>DESCRIPTION</t>
  </si>
  <si>
    <t>UNIT</t>
  </si>
  <si>
    <t>QUANTITY</t>
  </si>
  <si>
    <t>RATE</t>
  </si>
  <si>
    <t>AMOUNT</t>
  </si>
  <si>
    <t>N/A</t>
  </si>
  <si>
    <t>SCADA, Control, Protection and Telecommunication works, general</t>
  </si>
  <si>
    <t>Mechanical Equipment</t>
  </si>
  <si>
    <t>Auxiliary Service Equipment</t>
  </si>
  <si>
    <t>LV power, control and telecommunication cables</t>
  </si>
  <si>
    <t>SDH Fibre Optic Multiplexer</t>
  </si>
  <si>
    <t>Testing and commissioning</t>
  </si>
  <si>
    <t>MECHANICAL EQUIPMENT</t>
  </si>
  <si>
    <t>Other works, if any, not included above (specify)</t>
  </si>
  <si>
    <t>Sub-Total, Mechanical Equipment</t>
  </si>
  <si>
    <t>Survey of the existing installations</t>
  </si>
  <si>
    <t>lot</t>
  </si>
  <si>
    <t>Site storage facilities for Plant and materials</t>
  </si>
  <si>
    <t>Detailed engineering, including reports, studies, drawings, lists, calculations etc. for all electromechanical works</t>
  </si>
  <si>
    <t>Cable and piping lists</t>
  </si>
  <si>
    <t xml:space="preserve">Operation and maintenance manuals and procedures </t>
  </si>
  <si>
    <t>"As-built" drawings for all electromechanical works</t>
  </si>
  <si>
    <t>AUXILIARY SERVICE EQUIPMENT</t>
  </si>
  <si>
    <t>48 Vdc distribution panel</t>
  </si>
  <si>
    <t>48 Vdc fuse box</t>
  </si>
  <si>
    <t xml:space="preserve">UPS (Redundant) with automatic transfer and batteries </t>
  </si>
  <si>
    <t>48 Vdc Battery Charger</t>
  </si>
  <si>
    <t>439X</t>
  </si>
  <si>
    <t>Sub-total, Auxiliary Service Equipment</t>
  </si>
  <si>
    <t>LV POWER, CONTROL AND TELECOMMUNICATION CABLES</t>
  </si>
  <si>
    <t>522X</t>
  </si>
  <si>
    <r>
      <t>LV control cable</t>
    </r>
    <r>
      <rPr>
        <sz val="11"/>
        <rFont val="Arial Narrow"/>
        <family val="2"/>
      </rPr>
      <t/>
    </r>
  </si>
  <si>
    <t>524X</t>
  </si>
  <si>
    <t>LV power cable</t>
  </si>
  <si>
    <t>525X</t>
  </si>
  <si>
    <t>Communication cable</t>
  </si>
  <si>
    <t>526X</t>
  </si>
  <si>
    <t>Fibre-optics cable</t>
  </si>
  <si>
    <t>527X</t>
  </si>
  <si>
    <t>Cable gants</t>
  </si>
  <si>
    <t>528X</t>
  </si>
  <si>
    <t>Cable accessories (label, terminal, etc.)</t>
  </si>
  <si>
    <t>529X</t>
  </si>
  <si>
    <t>unit</t>
  </si>
  <si>
    <t>Windows development workstation hardware and software</t>
  </si>
  <si>
    <t>Telecom, electrical and building maintenance and administration PC hardware and software</t>
  </si>
  <si>
    <t>6807A</t>
  </si>
  <si>
    <t>Telecom, electrical and building maintenance LAPTOP hardware and software</t>
  </si>
  <si>
    <t>Web server hardware and software</t>
  </si>
  <si>
    <t>6809A</t>
  </si>
  <si>
    <t>DTS server hardware and software</t>
  </si>
  <si>
    <t>Video wall display system, with hardware and software</t>
  </si>
  <si>
    <t>Local Area Network equipment, with cables and outlets</t>
  </si>
  <si>
    <t>Black &amp; White Laser printer</t>
  </si>
  <si>
    <t>Sub-total, SCADA</t>
  </si>
  <si>
    <t>Attendant console</t>
  </si>
  <si>
    <t>Line isolator (20 lines)</t>
  </si>
  <si>
    <t>Cable, with wiring and telephone outlets</t>
  </si>
  <si>
    <t>Sub-total, Telephone System</t>
  </si>
  <si>
    <t>SDH FIBRE OPTIC MULTIPLEXER</t>
  </si>
  <si>
    <t>Freestanding cabinet</t>
  </si>
  <si>
    <t>Sub-total, Fibre Optics</t>
  </si>
  <si>
    <t>8000B</t>
  </si>
  <si>
    <t>TESTING AND COMMISSIONING</t>
  </si>
  <si>
    <t>8006B</t>
  </si>
  <si>
    <t>8007B</t>
  </si>
  <si>
    <t>Site testing and commissioning of Telecommunication</t>
  </si>
  <si>
    <t>8008B</t>
  </si>
  <si>
    <t>Sub-total, Testing and Commissioning</t>
  </si>
  <si>
    <t>9001B</t>
  </si>
  <si>
    <t>set</t>
  </si>
  <si>
    <t>9002B</t>
  </si>
  <si>
    <t>9003B</t>
  </si>
  <si>
    <t>9004B</t>
  </si>
  <si>
    <t>SCADA, CONTROL, PROTECTION AND TELECOMMUNICATION WORKS - SUMMARY OF PRICES</t>
  </si>
  <si>
    <t>Control and protection panels</t>
  </si>
  <si>
    <t>Power Line Carrier</t>
  </si>
  <si>
    <t>SCADA</t>
  </si>
  <si>
    <t>Telephone System</t>
  </si>
  <si>
    <t>51XX</t>
  </si>
  <si>
    <t>All control, communication and power supply cabling, junction boxes, terminals and connectors</t>
  </si>
  <si>
    <t>Sub-total, Control and Protection Panels</t>
  </si>
  <si>
    <t>POWER LINE CARRIER</t>
  </si>
  <si>
    <t>Coaxial cable</t>
  </si>
  <si>
    <t>Sub-total, Power Line Carrier</t>
  </si>
  <si>
    <t>All required control and communication copper and fibre optic cables, jumpers ,connectors, junction box, etc.</t>
  </si>
  <si>
    <t>TELEPHONE SYSTEM</t>
  </si>
  <si>
    <t>Time reference system (GPS)</t>
  </si>
  <si>
    <t>Site testing and commissioning of SCADA</t>
  </si>
  <si>
    <t>9001A</t>
  </si>
  <si>
    <t>9002A</t>
  </si>
  <si>
    <t>9003A</t>
  </si>
  <si>
    <t>9004A</t>
  </si>
  <si>
    <t>- Timing relay, one of each type</t>
  </si>
  <si>
    <t>- Control circuit test switch</t>
  </si>
  <si>
    <t>- MCB, one of each type</t>
  </si>
  <si>
    <t>Sub-total</t>
  </si>
  <si>
    <t>Spare part for protection</t>
  </si>
  <si>
    <t>Spare part for Substation SCADA</t>
  </si>
  <si>
    <t>Engineering Laptops with docking station with monitor, keyboard and mouse</t>
  </si>
  <si>
    <t>Bay controllers with one of each type of interface cards supplied</t>
  </si>
  <si>
    <t>GPS receiver with antenna, interface cards and external Large Clock Display</t>
  </si>
  <si>
    <t>Lan switches, F.O.converters, programmable bridges Hubs of each type supplied</t>
  </si>
  <si>
    <t>Colour Laser Printer</t>
  </si>
  <si>
    <t>Fiber optic and copper connectors (of each type used)</t>
  </si>
  <si>
    <t>Application server with hardware, monitor, keyboard and mouse</t>
  </si>
  <si>
    <t>Double monitor, Development (PC) workstations</t>
  </si>
  <si>
    <t>Laptop computer with docking station, 21” LCD flat colour display, mouse and keyboard</t>
  </si>
  <si>
    <t>B &amp; W  Laser Printer</t>
  </si>
  <si>
    <t>Cable, with wiring and telephone outlets (Lot 20 of each)</t>
  </si>
  <si>
    <t>Spare indoor digital line telephone</t>
  </si>
  <si>
    <t>Spare indoor analogue line telephone</t>
  </si>
  <si>
    <t>Spare outdoor telephone</t>
  </si>
  <si>
    <t xml:space="preserve">The contractor are required to submit a detailed itemized list and prices of testing instruments </t>
  </si>
  <si>
    <t>MAINTENANCE TOOLS</t>
  </si>
  <si>
    <t xml:space="preserve">The contractor are required to submit a detailed itemized list and prices of maintenance tools </t>
  </si>
  <si>
    <t>TESTING INSTRUMENTS</t>
  </si>
  <si>
    <t>Development server, hardware and software</t>
  </si>
  <si>
    <t>NDCC SCADA/DMS</t>
  </si>
  <si>
    <t>SCADA IN SUBSTATIONS, AND TELECOMMUNICATION NETWORK</t>
  </si>
  <si>
    <t>Site testing and commissioning of NDCC SCADA/DMS</t>
  </si>
  <si>
    <t>Operator console, including hardware and software</t>
  </si>
  <si>
    <t>DTS, Instructor/Operator training consoles including hardware and software</t>
  </si>
  <si>
    <t>6802A</t>
  </si>
  <si>
    <t>6802B</t>
  </si>
  <si>
    <t>Communication server (ICCP), incl. hardware and software</t>
  </si>
  <si>
    <t>Engineering console, including hardware and software</t>
  </si>
  <si>
    <t>6802C</t>
  </si>
  <si>
    <t>Communication server (RTU interface), incl. hardware and software</t>
  </si>
  <si>
    <t>Acoustic System</t>
  </si>
  <si>
    <t>Color Laser printer</t>
  </si>
  <si>
    <t>68XX</t>
  </si>
  <si>
    <t>Operator console desk and chair</t>
  </si>
  <si>
    <t>SCADA/DMS, CONTROL AND TELECOMMUNICATION WORKS, GENERAL</t>
  </si>
  <si>
    <t>6817A</t>
  </si>
  <si>
    <t>Acoustic System Amplifier</t>
  </si>
  <si>
    <t>Acoustic System Speakers</t>
  </si>
  <si>
    <t>6817B</t>
  </si>
  <si>
    <t>NATIONAL DISPATCH CONTROL CENTRE</t>
  </si>
  <si>
    <t>Spare part for NDCC SCADA</t>
  </si>
  <si>
    <t>Main server with hardware and fully configured software, monitor, keyboard and mouse</t>
  </si>
  <si>
    <t>Four monitors, operator console</t>
  </si>
  <si>
    <t>Development server</t>
  </si>
  <si>
    <t>GPS receiver with antenna, and interface cards</t>
  </si>
  <si>
    <t>48 Vdc Battery</t>
  </si>
  <si>
    <t>Large projection screen module;</t>
  </si>
  <si>
    <t>8004B</t>
  </si>
  <si>
    <t>Factory Acceptance Testing of NDCC SCADA/DMS</t>
  </si>
  <si>
    <t>Factory Acceptance Testing of Telecommunication</t>
  </si>
  <si>
    <t>8005B</t>
  </si>
  <si>
    <t>Site testing and commissioning of Training/Proofing System</t>
  </si>
  <si>
    <t>Sub-total, RTU</t>
  </si>
  <si>
    <t>SCADA (Substation)</t>
  </si>
  <si>
    <t>SCADA Substation</t>
  </si>
  <si>
    <t>RTU controller with Hardware and Software</t>
  </si>
  <si>
    <t>Freestanding cabinet with rectifier for 48V dc power supply</t>
  </si>
  <si>
    <t>Communication Server (ICCP and for RTU Interface)</t>
  </si>
  <si>
    <t>NDCC SCADA/DMS AND TELECOMMUNICATION TESTING INSTRUMENTS</t>
  </si>
  <si>
    <t>NDCC SCADA/DMS AND TELECOMMUNICATION, MAINTENANCE TOOLS</t>
  </si>
  <si>
    <t>380Vac Switchgear &amp; distribution panel</t>
  </si>
  <si>
    <t>QTY</t>
  </si>
  <si>
    <t>EXW</t>
  </si>
  <si>
    <t>CIP</t>
  </si>
  <si>
    <t>Bidder:</t>
  </si>
  <si>
    <t>Origin</t>
  </si>
  <si>
    <t>Code</t>
  </si>
  <si>
    <t>Supply from Outside Purchaser Country 
UNIT PRICE (USD)</t>
  </si>
  <si>
    <t>TOTAL PRICE</t>
  </si>
  <si>
    <t>USD</t>
  </si>
  <si>
    <t>Training at Purchaser's premises</t>
  </si>
  <si>
    <t>Site testing and commissioning of 48Vdc system</t>
  </si>
  <si>
    <t>Operator interface/SCADA Server Station with hdw &amp; sftw</t>
  </si>
  <si>
    <t>Communication gateway, hdw &amp; sftw</t>
  </si>
  <si>
    <t xml:space="preserve">Fibre optic cables jumpers, junction box and connectors </t>
  </si>
  <si>
    <t xml:space="preserve"> FIBRE OPTIC TELECOMMUNICATION SYSTEM</t>
  </si>
  <si>
    <t>SDH Optical Platform (mounted in 6215 cabinet)</t>
  </si>
  <si>
    <t>Access Multiplexer (mounted in 6215 cabinet)</t>
  </si>
  <si>
    <t xml:space="preserve">Digital Power Line CarrierTerminal </t>
  </si>
  <si>
    <t xml:space="preserve">Teleprotection for Digital PLC Terminal </t>
  </si>
  <si>
    <t>Freestanding cabinet for PLC equipment</t>
  </si>
  <si>
    <t xml:space="preserve">UHF/Microwave Digital Radio </t>
  </si>
  <si>
    <t>UHF/Microwave Digital Radio terminal</t>
  </si>
  <si>
    <t>UHF/Microwave Antennal</t>
  </si>
  <si>
    <t>Tower of 15m</t>
  </si>
  <si>
    <t>Tower of 30m</t>
  </si>
  <si>
    <t>Coaxial, telecommunication and power cables with all accessories for installation</t>
  </si>
  <si>
    <t>Lot</t>
  </si>
  <si>
    <t>DIGITAL or SIP PHONE SET</t>
  </si>
  <si>
    <t>SUBSCRIBER ANALOGUE PHONE SET</t>
  </si>
  <si>
    <t>OUTDOOR SUBSCRIBER PHONE SET</t>
  </si>
  <si>
    <t>LINE ISOLATOR</t>
  </si>
  <si>
    <t>TELEPHONE PRIVATE BRANCH EXCHANGE</t>
  </si>
  <si>
    <t>6619</t>
  </si>
  <si>
    <t>Connection of PBX to the public telephone network</t>
  </si>
  <si>
    <t xml:space="preserve">SDH Optical Platform </t>
  </si>
  <si>
    <t xml:space="preserve">Access Multiplexer </t>
  </si>
  <si>
    <t>EXISTING CONTROL AND PROTECTION PANELS - Modification works</t>
  </si>
  <si>
    <t>Training on DTS system and Training and Proofing system (10 days) - 1 course</t>
  </si>
  <si>
    <t>Sub-total, Training at supplier's premises</t>
  </si>
  <si>
    <t>Training at supplier's premises (including transportation, accommodation, lunch,…)</t>
  </si>
  <si>
    <t>Days</t>
  </si>
  <si>
    <t>Control System Maintenance - 2 courses (5 days in total) &amp; training during installation (10 days)</t>
  </si>
  <si>
    <t>Initial Training for SBEE Project Implementation Team (between 10 and 25 trainees)</t>
  </si>
  <si>
    <t>Training on DTS system and Training and Proofing system at Purchaser's Premises (between 10 and 25 trainees)</t>
  </si>
  <si>
    <t>Sub-total, Training at Purchaser's premises</t>
  </si>
  <si>
    <t>621X</t>
  </si>
  <si>
    <t>Communication Gateway hardware and software</t>
  </si>
  <si>
    <t>Main servers (SCADA &amp; RTDB) incl. hardware and software</t>
  </si>
  <si>
    <t>Archive/Historical server, incl. hardware and software</t>
  </si>
  <si>
    <t>Application server, incl. hardware and software</t>
  </si>
  <si>
    <t>Sub-total, SDH Fibre Optic Multiplexer</t>
  </si>
  <si>
    <t>Detailed design of SCADA/DMS NDCC Architecture, Teleinformation plan, SBEE Network representation, Alarm scheme, DMS functions, Image of Large Projection Screen….</t>
  </si>
  <si>
    <t>All fibre optic cables, jumpers, junction box and connectors</t>
  </si>
  <si>
    <t>Country of Origin</t>
  </si>
  <si>
    <t>Optical Distribution Frame (single and multimode), Cat5E distribution frame for LAN and Telephone patch panel</t>
  </si>
  <si>
    <t>Detailed design of SCADA/DMS NDCC Architecture for NDCC redundancy</t>
  </si>
  <si>
    <t>DIGITAL or SIP PHONE SET (including operator phone set)</t>
  </si>
  <si>
    <t>8000C</t>
  </si>
  <si>
    <t>Services of a specialised trainer - 10 courses</t>
  </si>
  <si>
    <t>6215A</t>
  </si>
  <si>
    <t>6215B</t>
  </si>
  <si>
    <t>6215C</t>
  </si>
  <si>
    <t>8000D</t>
  </si>
  <si>
    <t>8005D</t>
  </si>
  <si>
    <t>8006D</t>
  </si>
  <si>
    <t>8007D</t>
  </si>
  <si>
    <t>Fibre Optics</t>
  </si>
  <si>
    <t xml:space="preserve">GRAND TOTAL FOR EXISTING SUBSTATION </t>
  </si>
  <si>
    <t>8000E</t>
  </si>
  <si>
    <t>Survey of the installations</t>
  </si>
  <si>
    <t>CONTROL AND PROTECTION PANELS</t>
  </si>
  <si>
    <t xml:space="preserve">Sub-total, UHF/Microwave Digital Radio </t>
  </si>
  <si>
    <t xml:space="preserve">48 Vdc distribution panel </t>
  </si>
  <si>
    <t>km</t>
  </si>
  <si>
    <t>Two Fibre-optics cables  of 48 fibre cables (G.655) between the local SBEE substations (&lt;500m)</t>
  </si>
  <si>
    <t>8004E</t>
  </si>
  <si>
    <t>8005E</t>
  </si>
  <si>
    <t>8006E</t>
  </si>
  <si>
    <t>8007E</t>
  </si>
  <si>
    <t>8008E</t>
  </si>
  <si>
    <t>8004C</t>
  </si>
  <si>
    <t>8006C</t>
  </si>
  <si>
    <t>8007C</t>
  </si>
  <si>
    <t>SCADA in NDCC, SUBSTATIONS, AND TELECOMMUNICATION WORKS - SUMMARY OF PRICES</t>
  </si>
  <si>
    <t>OPTIONS - SUMMARY OF PRICES</t>
  </si>
  <si>
    <t>9004E</t>
  </si>
  <si>
    <t>6003E</t>
  </si>
  <si>
    <t>6003B</t>
  </si>
  <si>
    <t>Data gathering and sanitizing</t>
  </si>
  <si>
    <t>Data gathering and sanitizing (For Training/Proofing System)</t>
  </si>
  <si>
    <t>BACK-UP NATIONAL DISPATCH CONTROL CENTRE</t>
  </si>
  <si>
    <t>Ethernet network lot with one of each routers, intelligent switches, hubs, splice boxes, patch panel, copper patch panels and pre-connectorized jumpers;</t>
  </si>
  <si>
    <t>Spare part for BUNDCC SCADA</t>
  </si>
  <si>
    <t>BUNDCC SCADA/DMS AND TELECOMMUNICATION, MAINTENANCE TOOLS</t>
  </si>
  <si>
    <t>BUNDCC SCADA/DMS AND TELECOMMUNICATION TESTING INSTRUMENTS</t>
  </si>
  <si>
    <t xml:space="preserve">1
</t>
  </si>
  <si>
    <t xml:space="preserve">2
</t>
  </si>
  <si>
    <t xml:space="preserve">3
</t>
  </si>
  <si>
    <t xml:space="preserve">4
</t>
  </si>
  <si>
    <t xml:space="preserve">5
</t>
  </si>
  <si>
    <t xml:space="preserve">6
</t>
  </si>
  <si>
    <t>Calculation, if the item is not carried over from another sheet</t>
  </si>
  <si>
    <t>Country of Origin
Code</t>
  </si>
  <si>
    <t>Country of Origin Code</t>
  </si>
  <si>
    <t>Sub-total "Spare part for NDCC SCADA"</t>
  </si>
  <si>
    <t>Sub-total "Spare part for BUNDCC SCADA"</t>
  </si>
  <si>
    <t>Emergency diesel generator set (250kW)</t>
  </si>
  <si>
    <t>Recommended additional Spares and tools necessary for 5 years operation</t>
  </si>
  <si>
    <t>NDCC SCADA/DMS AND TELECOMMUNICATION 
Recommended additional Spares and tools necessary for 5 years operation</t>
  </si>
  <si>
    <t>Training program (From "Training-Proofing System" sheet)</t>
  </si>
  <si>
    <t>NDCC SCADA/DMS AND TELECOMMUNICATION WORKS - SUMMARY OF PRICES</t>
  </si>
  <si>
    <t>NATIONAL DISPATCH CONTROL CENTER - NDCC Sheet</t>
  </si>
  <si>
    <t>Training-Proofing System at SBEE Office sheet</t>
  </si>
  <si>
    <t>EXISTING SUBSTATIONS sheet</t>
  </si>
  <si>
    <t>NEW SUBSTATIONS sheet</t>
  </si>
  <si>
    <t>PARTS sheet</t>
  </si>
  <si>
    <t>SCADA, BUNDCC SCADA/DMS AND TELECOMMUNICATION WORKS - SUMMARY OF PRICES</t>
  </si>
  <si>
    <t>Sub-total, NDCC SCADA/DMS</t>
  </si>
  <si>
    <t>BUNDCC SCADA/DMS</t>
  </si>
  <si>
    <t>Factory Acceptance Testing of BUNDCC SCADA/DMS</t>
  </si>
  <si>
    <t>Site testing and commissioning of BUNDCC SCADA/DMS</t>
  </si>
  <si>
    <t>SUBSTATIONS SCADA Recommended additional Spares and tools necessary for 5 years operation</t>
  </si>
  <si>
    <t>SUBSTATION SCADA  MAINTENANCE TOOLS</t>
  </si>
  <si>
    <t>SUBSTATIONS SCADA TESTING INSTRUMENTS</t>
  </si>
  <si>
    <t>SCADA, CONTROL, PROTECTION AND TELECOMMUNICATION WORKS, GENERAL</t>
  </si>
  <si>
    <t>Sub-Total, SCADA, Control, Protection and telecommunication Works, General</t>
  </si>
  <si>
    <t>General training (3 days) - 1 course</t>
  </si>
  <si>
    <t>Database Engineering and Database Population Training (5 days) - 1 course</t>
  </si>
  <si>
    <t>SCADA/DMS functions Training (3 days) - 1 course</t>
  </si>
  <si>
    <t>Telecom network and Equipment in substations Training (3 days) - 1 course</t>
  </si>
  <si>
    <t>Trainees</t>
  </si>
  <si>
    <t>NDCC/BUNDCC Power Supply (5 days) - 1 course</t>
  </si>
  <si>
    <t>Mandatory spare parts for SUBSTATIONS</t>
  </si>
  <si>
    <t>Total - Recommended additional Spares and tools necessary for 5 years operation</t>
  </si>
  <si>
    <t>Mandatory Spare Part for SUBSTATIONS</t>
  </si>
  <si>
    <t>Training - Proofing System at SBEE Office (From "Training-Proofing System" sheet)</t>
  </si>
  <si>
    <t>The contractor are required to submit a detailed itemized list and prices of Spares and Tools necessary for 5 years operation</t>
  </si>
  <si>
    <t>BUNDCC SCADA/DMS AND TELECOMMUNICATION Recommended additional Spares and tools necessary for 5 years operation</t>
  </si>
  <si>
    <t>TOTAL - Mandatory Spare Part for SUBSTATIONS</t>
  </si>
  <si>
    <t>Software Licenses Sheet</t>
  </si>
  <si>
    <t>Type of software license (single user, multi-user)</t>
  </si>
  <si>
    <t>Number of licensed users</t>
  </si>
  <si>
    <t>Additional Software licenses required for the Option 1 BUNDCC</t>
  </si>
  <si>
    <t>TOTAL - Additional Software licenses required for the Option 1 BUNDCC</t>
  </si>
  <si>
    <t>Communication server (Telecontrol interface), incl. hardware and software</t>
  </si>
  <si>
    <t>Local RTU</t>
  </si>
  <si>
    <t>Acoustic System: All necessary works for connecting the Amplifier and the speakers to the system (cables, cables trays, outlets, etc.)</t>
  </si>
  <si>
    <t>LV AC Transfer and Distribution Cabinet</t>
  </si>
  <si>
    <t>LV breaker with sensor and protection relay</t>
  </si>
  <si>
    <t>4332R02</t>
  </si>
  <si>
    <t>Molded circuit breaker of each type</t>
  </si>
  <si>
    <t>4332R03</t>
  </si>
  <si>
    <t>Metering instrument - one of each type</t>
  </si>
  <si>
    <t>4332R04</t>
  </si>
  <si>
    <t>Protection device - one of each type</t>
  </si>
  <si>
    <t>4332R05</t>
  </si>
  <si>
    <t>Automatic transfer switch - sensor and controller</t>
  </si>
  <si>
    <t>4332R06</t>
  </si>
  <si>
    <t>Set of control components</t>
  </si>
  <si>
    <t>LV DC Distribution Cabinet</t>
  </si>
  <si>
    <t>Redundant UPS</t>
  </si>
  <si>
    <t>Set of thyristors with radiator for inverter</t>
  </si>
  <si>
    <t>Controller with electronic board</t>
  </si>
  <si>
    <t xml:space="preserve">Set of components (relays, breakers, instruments, switches, fuses) </t>
  </si>
  <si>
    <t>Emergency Generator</t>
  </si>
  <si>
    <t>Air filter cartridge</t>
  </si>
  <si>
    <t>Oil filter cartridge</t>
  </si>
  <si>
    <t>Fuel filter cartridge</t>
  </si>
  <si>
    <t>Set of injectors</t>
  </si>
  <si>
    <t>Fuel injection pump</t>
  </si>
  <si>
    <t>Oil pump</t>
  </si>
  <si>
    <t>Intake valves</t>
  </si>
  <si>
    <t>Intake valves seat</t>
  </si>
  <si>
    <t>Exhaust valves</t>
  </si>
  <si>
    <t>Exhaust valves seat</t>
  </si>
  <si>
    <t>Set of pistons</t>
  </si>
  <si>
    <t>Engine bearing sets</t>
  </si>
  <si>
    <t>Engine gasket sets</t>
  </si>
  <si>
    <t>Thermostats</t>
  </si>
  <si>
    <t>Generator bearing sets</t>
  </si>
  <si>
    <t>Electronic boards sets</t>
  </si>
  <si>
    <t>Diodes and thyristors of each type</t>
  </si>
  <si>
    <t>Lamps of each type</t>
  </si>
  <si>
    <t>Auxiliary realy of each type</t>
  </si>
  <si>
    <t>Metering instruments</t>
  </si>
  <si>
    <t>Speed and voltage regulation automation - Sets of components</t>
  </si>
  <si>
    <t>Instruments sensors</t>
  </si>
  <si>
    <t>Batteries</t>
  </si>
  <si>
    <t>4405R01</t>
  </si>
  <si>
    <t>48 Vdc battery cell</t>
  </si>
  <si>
    <t>4405R02</t>
  </si>
  <si>
    <t>48 Vdc battery cell connection links</t>
  </si>
  <si>
    <t>Battery chargers</t>
  </si>
  <si>
    <t>4415R01</t>
  </si>
  <si>
    <t>Set of 48 Vdc charger thyristor with radiator</t>
  </si>
  <si>
    <t>4415R02</t>
  </si>
  <si>
    <t>48 Vdc charger controller with electronic boards</t>
  </si>
  <si>
    <t>4415R03</t>
  </si>
  <si>
    <t>Set of components (relays, breakers, instruments, swicthes, fuses) for 48 Vdc chargers</t>
  </si>
  <si>
    <t>4231R01</t>
  </si>
  <si>
    <t>Primary switch fuses</t>
  </si>
  <si>
    <t>Primary switch main contacts</t>
  </si>
  <si>
    <t>Primary switch spring mechanism parts</t>
  </si>
  <si>
    <t>Transformer bushing of each type</t>
  </si>
  <si>
    <t>Transformer instruments of each type</t>
  </si>
  <si>
    <t>Primary switch insulator of each type</t>
  </si>
  <si>
    <t>Surge arrester of each type</t>
  </si>
  <si>
    <t>Protection and alarm devices of each type</t>
  </si>
  <si>
    <t>4231R02</t>
  </si>
  <si>
    <t>4231R03</t>
  </si>
  <si>
    <t>4231R04</t>
  </si>
  <si>
    <t>4231R05</t>
  </si>
  <si>
    <t>4231R06</t>
  </si>
  <si>
    <t>4231R07</t>
  </si>
  <si>
    <t>4231R08</t>
  </si>
  <si>
    <t>Batteries spare parts</t>
  </si>
  <si>
    <t>Battery chargers spare parts</t>
  </si>
  <si>
    <t>Mandatory Spare Parts for CONTROL CENTERS,  SUBSTATIONS AND TELECOMMUNICATION NETWORK</t>
  </si>
  <si>
    <t>4332R01</t>
  </si>
  <si>
    <t>4353R01</t>
  </si>
  <si>
    <t>4353R02</t>
  </si>
  <si>
    <t>4353R03</t>
  </si>
  <si>
    <t>4353R04</t>
  </si>
  <si>
    <t>4356R01</t>
  </si>
  <si>
    <t>4356R02</t>
  </si>
  <si>
    <t>4356R03</t>
  </si>
  <si>
    <t>4363R01</t>
  </si>
  <si>
    <t>4363R02</t>
  </si>
  <si>
    <t>4363R03</t>
  </si>
  <si>
    <t>4363R04</t>
  </si>
  <si>
    <t>4363R05</t>
  </si>
  <si>
    <t>4363R06</t>
  </si>
  <si>
    <t>4363R07</t>
  </si>
  <si>
    <t>4363R08</t>
  </si>
  <si>
    <t>4363R09</t>
  </si>
  <si>
    <t>4363R10</t>
  </si>
  <si>
    <t>4363R11</t>
  </si>
  <si>
    <t>4363R12</t>
  </si>
  <si>
    <t>4363R13</t>
  </si>
  <si>
    <t>4363R14</t>
  </si>
  <si>
    <t>4363R15</t>
  </si>
  <si>
    <t>4363R16</t>
  </si>
  <si>
    <t>4363R17</t>
  </si>
  <si>
    <t>4363R18</t>
  </si>
  <si>
    <t>4363R19</t>
  </si>
  <si>
    <t>4363R20</t>
  </si>
  <si>
    <t>4363R21</t>
  </si>
  <si>
    <t>4363R22</t>
  </si>
  <si>
    <t>4412R01</t>
  </si>
  <si>
    <t>4412R02</t>
  </si>
  <si>
    <t>4412R03</t>
  </si>
  <si>
    <t xml:space="preserve">48 Vdc battery cell </t>
  </si>
  <si>
    <t>48 Vdc battery cell connection links of each type</t>
  </si>
  <si>
    <t>- Auxiliary relay (one of each type)</t>
  </si>
  <si>
    <t>- Secondary CT test switch (One of each type)</t>
  </si>
  <si>
    <t>- Secondary VT test switch (One of each type)</t>
  </si>
  <si>
    <t>- Fuses, three of each type</t>
  </si>
  <si>
    <t>Spare parts for Control &amp; Metering</t>
  </si>
  <si>
    <t>6201R01</t>
  </si>
  <si>
    <t>6211R01</t>
  </si>
  <si>
    <t>6215R01</t>
  </si>
  <si>
    <t>6221R01</t>
  </si>
  <si>
    <t>B&amp;W Printer</t>
  </si>
  <si>
    <t>6201R02</t>
  </si>
  <si>
    <t>6201R03</t>
  </si>
  <si>
    <t>6201R04</t>
  </si>
  <si>
    <t>6201R05</t>
  </si>
  <si>
    <t>6101R01</t>
  </si>
  <si>
    <t>6102R01</t>
  </si>
  <si>
    <t>6105R01</t>
  </si>
  <si>
    <t>Coaxial cable 500 meters reels</t>
  </si>
  <si>
    <t>TOTAL - Mandatory Spare Part for NDCC Auxiliary Services</t>
  </si>
  <si>
    <t xml:space="preserve">Mandatory Spare Parts for NDCC Auxiliary Services equipment </t>
  </si>
  <si>
    <t>Revenue class metering device (one of each type)</t>
  </si>
  <si>
    <t>4405R03</t>
  </si>
  <si>
    <t>Fuses of each type</t>
  </si>
  <si>
    <t>5100R01</t>
  </si>
  <si>
    <t>5100R02</t>
  </si>
  <si>
    <t>5100R03</t>
  </si>
  <si>
    <t>5100R04</t>
  </si>
  <si>
    <t>5100R05</t>
  </si>
  <si>
    <t>510R06</t>
  </si>
  <si>
    <t>5100R07</t>
  </si>
  <si>
    <t>5100R08</t>
  </si>
  <si>
    <t>5100R09</t>
  </si>
  <si>
    <t>5100R010</t>
  </si>
  <si>
    <t>5100R11</t>
  </si>
  <si>
    <t>5100R12</t>
  </si>
  <si>
    <t>5100R13</t>
  </si>
  <si>
    <t>5100R14</t>
  </si>
  <si>
    <t>5100R15</t>
  </si>
  <si>
    <t>Coaxial and telecommunication  (500m reels) with set of accessories for installation</t>
  </si>
  <si>
    <t>6401R01</t>
  </si>
  <si>
    <t>6431R01</t>
  </si>
  <si>
    <t>6441R01</t>
  </si>
  <si>
    <t>6442R01</t>
  </si>
  <si>
    <t>6450R01</t>
  </si>
  <si>
    <t xml:space="preserve">Spare parts for UHF/Microwave Digital Radio </t>
  </si>
  <si>
    <t>Spare parts for TELEPHONE SYSTEM</t>
  </si>
  <si>
    <t>6607R01</t>
  </si>
  <si>
    <t>6608R01</t>
  </si>
  <si>
    <t>6609R01</t>
  </si>
  <si>
    <t>6612R01</t>
  </si>
  <si>
    <t>6618R01</t>
  </si>
  <si>
    <t xml:space="preserve">Cable with wiring and telephone outlets (100m cable reels with ten outlets) </t>
  </si>
  <si>
    <t>Access Multiplexer</t>
  </si>
  <si>
    <t>6701R01</t>
  </si>
  <si>
    <t>SDH Optical Platform Modules (for each level of tributaries)</t>
  </si>
  <si>
    <t>6708R01</t>
  </si>
  <si>
    <t>6708R02</t>
  </si>
  <si>
    <t>Access Multiplexer modules  (for each interface type)</t>
  </si>
  <si>
    <t>6716R01</t>
  </si>
  <si>
    <t>Fibre optic cables jumpers, junction box and connectors set</t>
  </si>
  <si>
    <t>6801R01</t>
  </si>
  <si>
    <t>6801R02</t>
  </si>
  <si>
    <t>6811R01</t>
  </si>
  <si>
    <t>6812R01</t>
  </si>
  <si>
    <t>6813R01</t>
  </si>
  <si>
    <t>6810R01</t>
  </si>
  <si>
    <t>6805R01</t>
  </si>
  <si>
    <t>6814R01</t>
  </si>
  <si>
    <t>6803R01</t>
  </si>
  <si>
    <t>6804R01</t>
  </si>
  <si>
    <t>6810R02</t>
  </si>
  <si>
    <t>6802R01</t>
  </si>
  <si>
    <t>6805R02</t>
  </si>
  <si>
    <t>6601R01</t>
  </si>
  <si>
    <t>4W E&amp;M trunk card</t>
  </si>
  <si>
    <t>CO trunk card</t>
  </si>
  <si>
    <t>2W analog line card</t>
  </si>
  <si>
    <t>Digital &amp; SIP interface card</t>
  </si>
  <si>
    <t>Digital PCM card</t>
  </si>
  <si>
    <t>Digital SDH card</t>
  </si>
  <si>
    <t>Attendant console card</t>
  </si>
  <si>
    <t>6601R02</t>
  </si>
  <si>
    <t>6601R03</t>
  </si>
  <si>
    <t>6601R04</t>
  </si>
  <si>
    <t>6601R05</t>
  </si>
  <si>
    <t>6601R06</t>
  </si>
  <si>
    <t>6601R07</t>
  </si>
  <si>
    <t>6601R08</t>
  </si>
  <si>
    <t>6601R09</t>
  </si>
  <si>
    <t>Telephone private branch exchange basic controller/processor and power supply modules</t>
  </si>
  <si>
    <t>Spare parts for Telephony</t>
  </si>
  <si>
    <t>Spare part for Fiber Optic telecommunication</t>
  </si>
  <si>
    <t>9001C</t>
  </si>
  <si>
    <t>9002C</t>
  </si>
  <si>
    <t>9003C</t>
  </si>
  <si>
    <t>Maintenance tools recommended by Supplier</t>
  </si>
  <si>
    <t xml:space="preserve">Additional, Supplier-recommended spare parts and tools for 5-year operation </t>
  </si>
  <si>
    <t xml:space="preserve">Mandatory Spare Parts for BUNDCC Auxiliary Services equipment </t>
  </si>
  <si>
    <t>Spare Parts for BUNDCC (Option)</t>
  </si>
  <si>
    <t>Existing Substations Works (From "Existing substations" sheet)</t>
  </si>
  <si>
    <t>New Substations  Works (From "New substations" sheet)</t>
  </si>
  <si>
    <t xml:space="preserve">GRAND TOTAL FOR NEW SUBSTATION </t>
  </si>
  <si>
    <t>6817R01</t>
  </si>
  <si>
    <t>6817R02</t>
  </si>
  <si>
    <t>6215D</t>
  </si>
  <si>
    <t>6215E</t>
  </si>
  <si>
    <t>6215F</t>
  </si>
  <si>
    <t>Total for OPTIONS</t>
  </si>
  <si>
    <t>Total for SCADA in NDCC, SUBSTATIONS, AND TELECOMMUNICATION WORKS</t>
  </si>
  <si>
    <t>Spare parts for FIBRE OPTIC TELECOMMUNICATION SYSTEM</t>
  </si>
  <si>
    <t>Service Information System for Switching Orders</t>
  </si>
  <si>
    <t>Fault Location / Isolation / Supply Restoration</t>
  </si>
  <si>
    <t>Outage Management and Analysis System</t>
  </si>
  <si>
    <t>SCADA/DMS Software</t>
  </si>
  <si>
    <t>GIS Interface and Asset Inventory</t>
  </si>
  <si>
    <t>Dispatchers Training Simulator</t>
  </si>
  <si>
    <t>State Estimator</t>
  </si>
  <si>
    <t>Load Flow</t>
  </si>
  <si>
    <t>Short-Term load forecast</t>
  </si>
  <si>
    <t>Online Short Circuit Analysis</t>
  </si>
  <si>
    <t>Feeder reconfiguration</t>
  </si>
  <si>
    <t>Visualization of Metering Data</t>
  </si>
  <si>
    <t>Sub-total, SCADA/DMS Software</t>
  </si>
  <si>
    <t>Distribution functions</t>
  </si>
  <si>
    <t>Core functions</t>
  </si>
  <si>
    <t>Energy Management functions</t>
  </si>
  <si>
    <t>69XX</t>
  </si>
  <si>
    <t>Control Center Software, Human Machine Interface, SCADA Software, Database and Database Management, DMS Network Model and Software,…</t>
  </si>
  <si>
    <t>Option 2.4. Additional interventions</t>
  </si>
  <si>
    <t>- Fixed rate for remote interventions (per person-hour)</t>
  </si>
  <si>
    <t>- Fixed rate for on-site interventions</t>
  </si>
  <si>
    <t xml:space="preserve">     - Rate per person-day</t>
  </si>
  <si>
    <t>Option 3 - Individual Options</t>
  </si>
  <si>
    <t>Testing instruments recommended by Supplier</t>
  </si>
  <si>
    <t>Survey of the existing installations (new control building)</t>
  </si>
  <si>
    <t>Survey of the existing installations (SBEE Office dedicated room)</t>
  </si>
  <si>
    <t>Auxiliary control panels (per substation)</t>
  </si>
  <si>
    <t>Revenue Metering panels (per substation)</t>
  </si>
  <si>
    <t>HV Line control &amp; protection panels (per substation)</t>
  </si>
  <si>
    <t>MV Line control &amp; protection panels (incl. MV switchgear)  (per substation)</t>
  </si>
  <si>
    <t>Shunt capacitors control &amp; protection panels (per substation)</t>
  </si>
  <si>
    <t>Transf. and feeder protection control &amp; panels  (per substation)</t>
  </si>
  <si>
    <t>Other feeder protection panels (per substation)</t>
  </si>
  <si>
    <t>Busses control &amp; protection panels (per substation)</t>
  </si>
  <si>
    <t>Additional  Software licenses required for the Sub-Option 3.4. - Large Projection Screens/Video Walls for the Control Room in the BUNDCC</t>
  </si>
  <si>
    <t>Additional Software licenses required for the Sub- Option 3.3. - Large Projection Screens/Video Walls for the Control Room in the NDCC</t>
  </si>
  <si>
    <t>Sub-option 2.2 SCADA/DMS hardware, software, and telecommunication and power supply equipment at the BUNDCC</t>
  </si>
  <si>
    <t>Sub-option 2.3. RTU and telecommunication equipment in substations</t>
  </si>
  <si>
    <t>Firewalls and DMZ LAN</t>
  </si>
  <si>
    <t>TOTAL - Additional Software licenses required for the Sub-Option 3.4 Large Projection Screens/Video Walls for the Control Room in the BUNDCC</t>
  </si>
  <si>
    <t>TOTAL - Software licenses required for the Base Contract</t>
  </si>
  <si>
    <t>Software licenses required for the Base Contract</t>
  </si>
  <si>
    <t>Additional Software licenses required for the Sub-Option 3.5. - Large Projection Screen Units for DTS Hardware and software</t>
  </si>
  <si>
    <t>TOTAL - Additional Software licenses required for the Sub-Option 3.5. - Large Projection Screen Units for DTS Hardware and software</t>
  </si>
  <si>
    <t>Additional Software licenses required for the Sub-option 3.6- Long-Term Load Forecasting Hardware and software</t>
  </si>
  <si>
    <t>TOTAL - Additional Software licenses required for the Sub-option 3.6- Long-Term Load Forecasting Hardware and software</t>
  </si>
  <si>
    <t>Additional Software licenses required for the Sub-option 3.7- Automatic Generation Control  Hardware and software</t>
  </si>
  <si>
    <t>TOTAL - Additional Software licenses required for the Sub-option 3.7- Automatic Generation Control  Hardware and software</t>
  </si>
  <si>
    <t>Additional Software licenses required for the Sub-option 3.8 - Integration with Grid Planning Software Applications  Hardware and software</t>
  </si>
  <si>
    <t>TOTAL - Additional Software licenses required for the Sub-option 3.8 - Integration with Grid Planning Software Applications  Hardware and software</t>
  </si>
  <si>
    <t>Additional Software licenses required for the Sub-option 3.9 - Load Shedding  Hardware and software</t>
  </si>
  <si>
    <t>TOTAL - Additional Software licenses required for the Sub-option 3.9 - Load Shedding  Hardware and software</t>
  </si>
  <si>
    <t>6009A</t>
  </si>
  <si>
    <t>Environmental, Social, Health &amp; Safety Risks Screening Report (including permitting requirements)</t>
  </si>
  <si>
    <t>H&amp;S Management Plan
(overarching)</t>
  </si>
  <si>
    <t>6009B</t>
  </si>
  <si>
    <t>6009C</t>
  </si>
  <si>
    <t>Reports other than 6009A, 6009B, in accordance with sub-section II.D. of the Purchaser's Requirements</t>
  </si>
  <si>
    <t>Reports other than 6009A, 6009B from "NDCC" Sheet, in accordance with sub-section II.D. of the Purchaser's Requirements</t>
  </si>
  <si>
    <t>Survey of the existing installations  (new control building)</t>
  </si>
  <si>
    <t>NDCC SCADA/DMS and Telecommunication Works (From "NDCC" sheet)</t>
  </si>
  <si>
    <t>Option 1.1- BUNDCC SCADA/DMS and Telecommunication Works (From "BUNDCC" sheet)</t>
  </si>
  <si>
    <t>BACK-UP NATIONAL DISPATCH CONTROL CENTER AND TELECOMMUNICATION WORKS - BUNDCC sheet</t>
  </si>
  <si>
    <t>NEW P2 SUBSTATIONS sheet</t>
  </si>
  <si>
    <t xml:space="preserve">GRAND TOTAL FOR NEW P2 SUBSTATION </t>
  </si>
  <si>
    <t>EXISTING P2 SUBSTATIONS sheet</t>
  </si>
  <si>
    <t xml:space="preserve">GRAND TOTAL FOR EXISTING P2 SUBSTATION </t>
  </si>
  <si>
    <t>Training on DTS system and Training and Proofing system - 2 courses (3 days)</t>
  </si>
  <si>
    <t>Introduction for Operations Personnel (5 days) - 1 course</t>
  </si>
  <si>
    <t>Control System Handling (10 days) - 1 course</t>
  </si>
  <si>
    <t>DMS Specific Application (5 days) - 1 course</t>
  </si>
  <si>
    <t>Dispatcher Training Simulator (10 days) - 1 course</t>
  </si>
  <si>
    <t>Control Center Hardware (5 days) - 1 course</t>
  </si>
  <si>
    <t>Tuning and Customization of DMS Applications - (5 days) - 1 course</t>
  </si>
  <si>
    <t>Training for SCADA/DMS/DTS Software Engineering - 1 course (5 days) &amp; training during installation (30 days)</t>
  </si>
  <si>
    <t>Training for Software Maintenance - 1 course (5 days) &amp; participation in system setup during 4 weeks (20 days)</t>
  </si>
  <si>
    <t>Total - NDCC SCADA/DMS and telecommunication equipment</t>
  </si>
  <si>
    <t>Total - BUNDCC SCADA/DMS and telecommunication equipment</t>
  </si>
  <si>
    <t>Total - Additional Spares and tools necessary for 5 years operation</t>
  </si>
  <si>
    <t>Option 4 - Additional substations (Priority 2)</t>
  </si>
  <si>
    <t>New P2 Substations Works (From "New P2 substations" sheet)</t>
  </si>
  <si>
    <t>Existing P2 Substations Works (From "Existing P2 substations" sheet)</t>
  </si>
  <si>
    <t>Supply from Purchaser Country 
UNIT PRICE (USD)</t>
  </si>
  <si>
    <t>Installation
UNIT PRICE (USD)</t>
  </si>
  <si>
    <t>ALL AMOUNTS IN USD</t>
  </si>
  <si>
    <t>Installation 
UNIT PRICE (USD)</t>
  </si>
  <si>
    <t>7
1 x (3+5+6)</t>
  </si>
  <si>
    <t>Sub-option 3.2a - 6807 - Remote Operator Stations (Workstation)</t>
  </si>
  <si>
    <t>Sub-option 3.2b - 6812 - Black &amp; White Laser printer</t>
  </si>
  <si>
    <t>Sub-option 3.2c - 6807A - Remote Operator Stations (Laptop)</t>
  </si>
  <si>
    <t xml:space="preserve">Option 1 - BACK-UP NATIONAL DISPATCH CONTROL CENTER </t>
  </si>
  <si>
    <t>Not Applicable</t>
  </si>
  <si>
    <t xml:space="preserve"> </t>
  </si>
  <si>
    <t>Software licenses required in the Base Contract for the entire lifetime of the System (From "Software Licenses" sheet)</t>
  </si>
  <si>
    <t>Option 1.2- Additional Software Licenses for the Option 1  BUNDCC for the entire lifetime of the System (From "Software Licenses" sheet)</t>
  </si>
  <si>
    <t>DESIGN, SUPPLY, INSTALLATION, TESTING, AND COMMISSIONING OF SCADA IN CONTROL CENTERS,</t>
  </si>
  <si>
    <t>8000F</t>
  </si>
  <si>
    <t>8005F</t>
  </si>
  <si>
    <t>8006F</t>
  </si>
  <si>
    <t>8007F</t>
  </si>
  <si>
    <t>8000G</t>
  </si>
  <si>
    <t>8005G</t>
  </si>
  <si>
    <t>8006G</t>
  </si>
  <si>
    <t>8007G</t>
  </si>
  <si>
    <t>SOFTWARE LICENSES required for the entire lifetime of the System</t>
  </si>
  <si>
    <t>Total, SOFTWARE LICENSES required for the entire lifetime of the System</t>
  </si>
  <si>
    <t>Provide a detailed breakdown of all necessary software licenses (own licenses as well as third party licenses) for the entire System under the Sub-Option 3.3.,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</si>
  <si>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Sub-Option 3.4., with prices and details of license (single or multi-user, number of licensed users, unit price per license, required quantity).  The license fees of all required licenses have to be included for the entire lifetime of the System.</t>
  </si>
  <si>
    <t>TOTAL - Additional Software licenses required for the Sub-Option 3.3 - Large Projection Screens/Video Walls for the Control Room in the NDCC</t>
  </si>
  <si>
    <t>Provide a detailed breakdown of all necessary software licenses (own licenses as well as third party licenses) for the entire System under the Sub-Option 3.5.,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</si>
  <si>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Option 1,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</si>
  <si>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Sub-Option 3.6.,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</si>
  <si>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Option 3.7.,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</si>
  <si>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Option 3.8.,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</si>
  <si>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Option 3.9., with prices and details of license (single or multi-user, number of licensed users, unit price per license, required quantity).  The license fees of all required licenses have to be included for the entire lifetime of the System.</t>
  </si>
  <si>
    <t>Provide a detailed breakdown of all necessary software licenses (own licenses as well as third party licenses) for the entire System, under the Base Contract , with prices and details of license (single or multi-user, number of licensed users, unit price per license, required quantity).  The license fees of all required licenses have to be included for the entire lifetime of the System.</t>
  </si>
  <si>
    <t>Sub-option 3.3.a - 6814 - Large Projection Screens/Video Walls for the Control Room in the NDCC</t>
  </si>
  <si>
    <t>Sub-option 3.3.b - 10003 - Licenses for the entire lifetime of the system specified in the "Software Licenses" sheet</t>
  </si>
  <si>
    <t>Sub-option 3.4.a - 6814 - Large Projection Screens/Video Walls for the Control Room in the BUNDCC</t>
  </si>
  <si>
    <t>Sub-option 3.4.b - 10004 - Licenses for the entire lifetime of the system specified in the "Software Licenses" sheet</t>
  </si>
  <si>
    <t>Sub-option 3.5.a - 6814 - Large Projection Screen Units for DTS Hardware and software</t>
  </si>
  <si>
    <t>Sub-option 3.5.b - 10005 - Licenses for the entire lifetime of the system specified in the "Software Licenses" sheet</t>
  </si>
  <si>
    <t>Sub-option 3.6.a - Long-Term Load Forecasting Hardware and software</t>
  </si>
  <si>
    <t>Sub-option 3.6.b - 10006 - Licenses for the entire lifetime of the system specified in the "Software Licenses" sheet</t>
  </si>
  <si>
    <t>Sub-option 3.7.b - 10007 - Licenses for the entire lifetime of the system specified in the "Software Licenses" sheet</t>
  </si>
  <si>
    <t>Sub-option 3.8.b - 10008 - Licenses for the entire lifetime of the system specified in the "Software Licenses" sheet</t>
  </si>
  <si>
    <t>Sub-option 3.7.a - Automatic Generation Control  Hardware and software</t>
  </si>
  <si>
    <t>Sub-option 3.9.b - 10009 - Licenses for the entire lifetime of the system specified in the "Software Licenses" sheet</t>
  </si>
  <si>
    <t>Sub-option 3.9.a - Load Shedding  Hardware and software</t>
  </si>
  <si>
    <t>Option 2 - SCADA/DMS Systems Maintenance and Technical Support Sheet</t>
  </si>
  <si>
    <t>2.1</t>
  </si>
  <si>
    <t>2.2</t>
  </si>
  <si>
    <t>2.3</t>
  </si>
  <si>
    <t>2.4</t>
  </si>
  <si>
    <t>Sub-option 2.1. SCADA/DMS hardware, software, and telecommunication and power supply equipment at the NDCC</t>
  </si>
  <si>
    <t>2.1.1.</t>
  </si>
  <si>
    <t>2.1.2.</t>
  </si>
  <si>
    <t>2.1.3.</t>
  </si>
  <si>
    <t>2.1.4.</t>
  </si>
  <si>
    <t>2.1.5.</t>
  </si>
  <si>
    <t>Sub-Total, Sub-option 2.1. SCADA/DMS hardware, software, and telecommunication and power supply equipment at the NDCC</t>
  </si>
  <si>
    <t>Year 1</t>
  </si>
  <si>
    <t>Year 2</t>
  </si>
  <si>
    <t>Year 3</t>
  </si>
  <si>
    <t>Year 4</t>
  </si>
  <si>
    <t>Year 5</t>
  </si>
  <si>
    <t>Sub-Total, Sub-option 2.2 SCADA/DMS hardware, software, and telecommunication and power supply equipment at the BUNDCC</t>
  </si>
  <si>
    <t>2.2.1.</t>
  </si>
  <si>
    <t>2.2.2.</t>
  </si>
  <si>
    <t>2.2.3.</t>
  </si>
  <si>
    <t>2.2.4.</t>
  </si>
  <si>
    <t>2.2.5.</t>
  </si>
  <si>
    <t>Sub-Total, Sub-option 2.3. RTU and telecommunication equipment in substations</t>
  </si>
  <si>
    <t>2.3.1.</t>
  </si>
  <si>
    <t>2.3.2.</t>
  </si>
  <si>
    <t>2.3.3.</t>
  </si>
  <si>
    <t>2.3.5.</t>
  </si>
  <si>
    <t>2.3.4.</t>
  </si>
  <si>
    <t>2.4.1.</t>
  </si>
  <si>
    <t>2.4.1.1</t>
  </si>
  <si>
    <t>2.4.1.2</t>
  </si>
  <si>
    <t>2.4.1.3</t>
  </si>
  <si>
    <t xml:space="preserve">     - Rate per intervention per person</t>
  </si>
  <si>
    <t>2.4.2.1</t>
  </si>
  <si>
    <t>2.4.2.2</t>
  </si>
  <si>
    <t>2.4.2.3</t>
  </si>
  <si>
    <t>2.4.2.</t>
  </si>
  <si>
    <t>2.4.3.</t>
  </si>
  <si>
    <t>2.4.3.1</t>
  </si>
  <si>
    <t>2.4.3.2</t>
  </si>
  <si>
    <t>2.4.3.3</t>
  </si>
  <si>
    <t>2.4.4.</t>
  </si>
  <si>
    <t>2.4.4.1</t>
  </si>
  <si>
    <t>2.4.4.2</t>
  </si>
  <si>
    <t>2.4.4.3</t>
  </si>
  <si>
    <t>2.4.5.</t>
  </si>
  <si>
    <t>2.4.5.1</t>
  </si>
  <si>
    <t>2.4.5.2</t>
  </si>
  <si>
    <t>2.4.5.3</t>
  </si>
  <si>
    <r>
      <t xml:space="preserve">Option 2 - SCADA/DMS Systems Maintenance and Technical Support - SUMMARY OF </t>
    </r>
    <r>
      <rPr>
        <b/>
        <u/>
        <sz val="10"/>
        <rFont val="Arial"/>
        <family val="2"/>
      </rPr>
      <t>AVERAGED</t>
    </r>
    <r>
      <rPr>
        <b/>
        <sz val="10"/>
        <rFont val="Arial"/>
        <family val="2"/>
      </rPr>
      <t xml:space="preserve"> PRICES</t>
    </r>
  </si>
  <si>
    <t>Fill quantity, according to the number of users in Purchaser's Requirements and type of license</t>
  </si>
  <si>
    <t>Video wall display system, with hardware and software (see Sub-option 3.3. - not to be quoted here)</t>
  </si>
  <si>
    <t>Video wall display system, with hardware and software (see Sub-option 3.4. - not to be quoted here)</t>
  </si>
  <si>
    <t>GRAND SUMMARY sheet</t>
  </si>
  <si>
    <r>
      <t xml:space="preserve">Option 2 - </t>
    </r>
    <r>
      <rPr>
        <b/>
        <u/>
        <sz val="10"/>
        <rFont val="Arial"/>
        <family val="2"/>
      </rPr>
      <t>2 years</t>
    </r>
    <r>
      <rPr>
        <b/>
        <sz val="10"/>
        <rFont val="Arial"/>
        <family val="2"/>
      </rPr>
      <t xml:space="preserve"> of Annual SCADA/DMS Systems maintenance and technical support contract - (Averaged fixed annual price for up to five years after signing the final Acceptance Certificate of the NDCC) - Carried over from "Maintenance and Tech Support" Sheet and </t>
    </r>
    <r>
      <rPr>
        <b/>
        <u/>
        <sz val="10"/>
        <rFont val="Arial"/>
        <family val="2"/>
      </rPr>
      <t>multiplied by 2</t>
    </r>
  </si>
  <si>
    <r>
      <t>GRAND TOTAL - SUMMARY OF PRICES AND ALL OPTIONS</t>
    </r>
    <r>
      <rPr>
        <b/>
        <sz val="10"/>
        <rFont val="Arial"/>
        <family val="2"/>
      </rPr>
      <t xml:space="preserve"> for evaluation of bid</t>
    </r>
  </si>
  <si>
    <t>7
1 x (3+5)</t>
  </si>
  <si>
    <t>Sub-option 3.8.a - Integration with Grid Planning Software Applications  Hardware and software</t>
  </si>
  <si>
    <t>Sub-total, LV POWER, CONTROL AND TELECOMMUNICATION CABLES</t>
  </si>
  <si>
    <t>Sub-Total, SCADA/DMS, CONTROL AND TELECOMMUNICATION WORKS, GENERAL</t>
  </si>
  <si>
    <t>Sub-total, BUNDCC SCADA/DMS</t>
  </si>
  <si>
    <t>Training-Proofing System - SUMMARY OF PRICES</t>
  </si>
  <si>
    <t>Factory Acceptance Testing of Training/Proofing System</t>
  </si>
  <si>
    <t>SBEE Personnel Training</t>
  </si>
  <si>
    <t>Software licenses required for the Base Option (Carry over to "Grand Summary")</t>
  </si>
  <si>
    <t>Additional Software Licenses for the Option 1  BUNDCC (Carry over to "Grand Summary")</t>
  </si>
  <si>
    <t>Additional Software Licenses for the Option 3.3. (Carry over to "Grand Summary")</t>
  </si>
  <si>
    <t>Additional Software Licenses for the Option 3.4. (Carry over to "Grand Summary")</t>
  </si>
  <si>
    <t>Additional Software Licenses for the Option 3.5. (Carry over to "Grand Summary")</t>
  </si>
  <si>
    <t>Additional Software Licenses for the Option 3.6. (Carry over to "Grand Summary")</t>
  </si>
  <si>
    <t>Additional Software Licenses for the Option 3.7. (Carry over to "Grand Summary")</t>
  </si>
  <si>
    <t>Additional Software Licenses for the Option 3.8. (Carry over to "Grand Summary")</t>
  </si>
  <si>
    <t>Additional Software Licenses for the Option 3.9. (Carry over to "Grand Summary")</t>
  </si>
  <si>
    <t>Total for NDCC SCADA/DMS AND TELECOMMUNICATION WORKS (Carry over to "Grand Summary")</t>
  </si>
  <si>
    <t>Total for Training-Proofing System (Carry over to "Grand Summary")</t>
  </si>
  <si>
    <t>Total Training of Purchaser's Personnel (Carry over to "Grand Summary" Sheet)</t>
  </si>
  <si>
    <t>Total for BUNDCC SCADA/DMS AND TELECOMMUNICATION WORKS (Carry over "Grand Summary" sheet)</t>
  </si>
  <si>
    <t>Averaged Total for Option 2 - SCADA/DMS Systems Maintenance and Technical Support (Multiply by 2 and carry over to "Grand Summary")</t>
  </si>
  <si>
    <t>Sub-total, Mandatory Spare Parts  for Substations- (carry over to "Grand Summary" sheet)</t>
  </si>
  <si>
    <t>Sub-total, Mandatory Spare Parts  for NDCC - (carry over to "Grand Summary" sheet)</t>
  </si>
  <si>
    <t>Sub-total, Mandatory  Spare Parts for BUNDCC- (carry over to "Grand Summary" sheet)</t>
  </si>
  <si>
    <t>Auxiliary Service Transformer</t>
  </si>
  <si>
    <t>Auxiliary relay of each type</t>
  </si>
  <si>
    <t>Total - BUNDCC SCADA/DMS AND TELECOMMUNICATION TESTING INSTRUMENTS</t>
  </si>
  <si>
    <t>Total - NDCC SCADA/DMS AND TELECOMMUNICATION TESTING INSTRUMENTS</t>
  </si>
  <si>
    <t>Total - SUBSTATIONS SCADA TESTING INSTRUMENTS</t>
  </si>
  <si>
    <t>Total - BUNDCC SCADA/DMS AND TELECOMMUNICATION, MAINTENANCE TOOLS</t>
  </si>
  <si>
    <t>Total - NDCC SCADA/DMS AND TELECOMMUNICATION, MAINTENANCE TOOLS</t>
  </si>
  <si>
    <t>Total - SUBSTATION SCADA  MAINTENANCE TOOLS</t>
  </si>
  <si>
    <t>48 Vdc distribution panel (per substation)</t>
  </si>
  <si>
    <t>48 Vdc fuse box (per substation)</t>
  </si>
  <si>
    <t>48 Vdc Battery (per substation)</t>
  </si>
  <si>
    <t>48 Vdc Battery Charger (per substation)</t>
  </si>
  <si>
    <t>Sub-total, Supplier Recommended Spare Part, Maintenance Tools, and Instruments - (carry over to "Grand Summary" sheet)</t>
  </si>
  <si>
    <t>Supplier Recommended Spare Part, Maintenance Tools, and Instruments (From "Parts Sheet")</t>
  </si>
  <si>
    <t>9001A - Mandatory spare parts for Substations (From "Parts" sheet)</t>
  </si>
  <si>
    <t>Sub-option 3.1 a - 9001B - Mandatory Spare Parts for NDCC  (From "Parts sheet")</t>
  </si>
  <si>
    <t>Sub-option  3.1.b - 9001C - Mandatory Spare Parts for BUNDCC (From "Parts sheet")</t>
  </si>
  <si>
    <t>Training starting before the FAT of the SCADA/DMS system and until the end of the operationnal acceptance phase, at Purchaser's premises (between 10 and 30 trainees)</t>
  </si>
  <si>
    <t>Training for telecommunication (10 days) - 1 course</t>
  </si>
  <si>
    <r>
      <t>TOOLS, MAINTENANCE EQUIPMENT, SPARE PARTS</t>
    </r>
    <r>
      <rPr>
        <sz val="10"/>
        <rFont val="Arial"/>
        <family val="2"/>
      </rPr>
      <t xml:space="preserve"> (MANDATORY AND SUPPLIER-RECOMMENDED)</t>
    </r>
  </si>
  <si>
    <t>Mandatory Spare Parts for NDCC (Option)</t>
  </si>
  <si>
    <t>TOTAL - Mandatory Spare Part for BUNDCC Auxiliary Services</t>
  </si>
  <si>
    <t>RTU Controllers with marshalling cabinet hdw and sftw
Less than 300 I/O (excluding I/O from BCUs)</t>
  </si>
  <si>
    <t>RTU Controllers with marshalling cabinet hdw and sftw
Between 300 and 500 I/O (excluding I/O from BCUs)</t>
  </si>
  <si>
    <t>RTU Controllers with marshalling cabinet hdw and sftw
more than 500 I/O (excluding I/O from BCUs)</t>
  </si>
  <si>
    <t>Extract of the instructions to bidders from the Invitation for Bids</t>
  </si>
  <si>
    <t>To enable the conduct of the Price Review called for in Section III, Bid Review, Evaluation Criteria and Bidder Qualification Requirements, the Bidder shall provide the information requested in the following forms.</t>
  </si>
  <si>
    <t>General</t>
  </si>
  <si>
    <t>1. The Price Schedules are divided into separate Schedules as follows:</t>
  </si>
  <si>
    <t>Pricing</t>
  </si>
  <si>
    <t>I Preamble</t>
  </si>
  <si>
    <t>Grand Summary Price Table</t>
  </si>
  <si>
    <t>Supply and Installation Cost Table</t>
  </si>
  <si>
    <t>Recurrent Cost Table</t>
  </si>
  <si>
    <t>Country of Origin Code Table</t>
  </si>
  <si>
    <t>2. The Schedules do not generally give a full description of the Information Technologies to be supplied, installed, and operationally accepted, or the Services to be performed under each item. However, it is assumed that Bidders shall have read the Purchaser’s Requirements and other sections of this Bidding Document to ascertain the full scope of the requirements associated with each item prior to filling in the rates and prices. The quoted rates and prices shall be deemed to cover the full scope of these Purchaser’s  Requirements, as well as overhead and profit.</t>
  </si>
  <si>
    <t>3. If Bidders are unclear or uncertain as to the scope of any item, they shall seek clarification in accordance with the Instructions to Bidders in this Bidding Document prior to submitting their Bid.</t>
  </si>
  <si>
    <t>4. Prices shall be typed, and any alterations necessary due to errors, etc., shall be initialed by the Bidder. As specified in the Bid Data Sheet, prices shall be fixed and firm for the duration of the Contract.</t>
  </si>
  <si>
    <t>5. Bid prices shall be quoted in the manner indicated and in the currencies specified in ITB Clauses 15 and 16. Prices must correspond to items of the scope and quality defined in the Purchaser’s Requirements or elsewhere in this Bidding Document.</t>
  </si>
  <si>
    <t>6. The Bidder must exercise great care in preparing its calculations, since there is no opportunity to correct errors once the deadline for submission of bids has passed. A single error in specifying a unit price can therefore change a Bidder’s overall total Bid price substantially, make the Bid noncompetitive, or subject the Bidder to possible loss. The Purchaser will correct any arithmetic error in accordance with the provisions of ITB Clause 27.2).</t>
  </si>
  <si>
    <t>7. Payments will be made to the Supplier in the currency or currencies indicated under each respective item. As specified in ITB Clause 15.1, only United States Dollars as a foreign currency may be used. The price of an item should be unique regardless of installation site.</t>
  </si>
  <si>
    <t>Refer to the attached Excel spreadsheet file. Price Schedule Grand Summary will be calculated automatically.
The Price Schedules as provided shall not be modified in any way.
Submit the completed spreadsheet file with your Bid as well as a PDF version in addition to hardcopies.
The hardcopy included with the Original Bid shall be used as the official Bid Price Schedules in case of discrepancy with the electronic version.</t>
  </si>
  <si>
    <t>Refer to the attached Excel spreadsheet file and fill in the Price Schedules for the NDCC, BUNDCC, Training/Proofing system, Software Licenses, mandatory and supplier-recommended spare parts and tools, and Base and Optional Existing Substations and New Substations only in the corresponding columns.
The rest of the Price Schedules including the quantity shall not be modified in any way.
Provide the spreadsheet file with your Bid as well as a PDF version in addition to hardcopies.
The hardcopy included with the original Bid shall be used as the official Bid Price Schedule in case of discrepancy with the electronic version.</t>
  </si>
  <si>
    <t>II Grand Summary Price Table</t>
  </si>
  <si>
    <t>III Supply and Installation Cost Table</t>
  </si>
  <si>
    <t>Recurrent costs are not included in the Base Contract and consist in the Option 2 SCADA/DMS Systems Maintenance and technical support. Please fill in the corresponding sheet in the Price Schedule that details the fixed price of this annual option for a period of 5 years. Two years of the averaged value of this option over 5 years are taken into account automatically in the bid evaluation in the excel file.</t>
  </si>
  <si>
    <t>IV Recurrent Cost Table</t>
  </si>
  <si>
    <t>V Country of Origin Code Table</t>
  </si>
  <si>
    <t>Please refer to the bidding document.</t>
  </si>
  <si>
    <t>Date</t>
  </si>
  <si>
    <t>Description</t>
  </si>
  <si>
    <t>14/11/2017</t>
  </si>
  <si>
    <t>04/01/2018</t>
  </si>
  <si>
    <t>Revision</t>
  </si>
  <si>
    <t>Initial version</t>
  </si>
  <si>
    <r>
      <t xml:space="preserve">SCHEDULE OF PRICES </t>
    </r>
    <r>
      <rPr>
        <b/>
        <sz val="12"/>
        <color rgb="FFFF0000"/>
        <rFont val="Arial"/>
        <family val="2"/>
      </rPr>
      <t>(Revision 2)</t>
    </r>
  </si>
  <si>
    <t>ADSS Fibre-optics cable of 48 fibre cables (G.655) between substations (&gt;500m)</t>
  </si>
  <si>
    <t>Modifications of quantities and titles in cells highlighted in yellow (highlight removed in following revisions)</t>
  </si>
  <si>
    <t>Auxiliary Service Transformer, 300 kVA, MV-0.380 kV</t>
  </si>
  <si>
    <t>Modifications of quantities and titles in cells highlighted in yellow</t>
  </si>
  <si>
    <t>22/02/2018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</si>
</sst>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0"/>
      <name val="Arial"/>
      <family val="2"/>
    </font>
    <font>
      <b/>
      <sz val="11"/>
      <name val="Arial Narrow"/>
      <family val="2"/>
    </font>
    <font>
      <b/>
      <sz val="12"/>
      <name val="Arial Narrow"/>
      <family val="2"/>
    </font>
    <font>
      <u/>
      <sz val="10"/>
      <name val="Arial Narrow"/>
      <family val="2"/>
    </font>
    <font>
      <sz val="11"/>
      <name val="Arial Narrow"/>
      <family val="2"/>
    </font>
    <font>
      <b/>
      <sz val="9"/>
      <name val="Arial"/>
      <family val="2"/>
    </font>
    <font>
      <b/>
      <sz val="7"/>
      <name val="Arial Narrow"/>
      <family val="2"/>
    </font>
    <font>
      <b/>
      <sz val="10"/>
      <name val="Arial"/>
      <family val="2"/>
    </font>
    <font>
      <sz val="10"/>
      <name val="Arial Narrow"/>
      <family val="2"/>
    </font>
    <font>
      <b/>
      <sz val="14"/>
      <name val="Arial"/>
      <family val="2"/>
    </font>
    <font>
      <b/>
      <sz val="10"/>
      <name val="Arial Narrow"/>
      <family val="2"/>
    </font>
    <font>
      <sz val="9"/>
      <name val="Arial"/>
      <family val="2"/>
    </font>
    <font>
      <sz val="8"/>
      <name val="Arial"/>
      <family val="2"/>
    </font>
    <font>
      <b/>
      <strike/>
      <sz val="10"/>
      <name val="Arial"/>
      <family val="2"/>
    </font>
    <font>
      <b/>
      <sz val="16"/>
      <name val="Arial"/>
      <family val="2"/>
    </font>
    <font>
      <b/>
      <u/>
      <sz val="10"/>
      <name val="Arial"/>
      <family val="2"/>
    </font>
    <font>
      <sz val="11"/>
      <name val="Calibri"/>
      <family val="2"/>
      <scheme val="minor"/>
    </font>
    <font>
      <b/>
      <sz val="12"/>
      <name val="Arial"/>
      <family val="2"/>
    </font>
    <font>
      <b/>
      <sz val="11"/>
      <name val="Arial"/>
      <family val="2"/>
    </font>
    <font>
      <sz val="11"/>
      <name val="Arial"/>
      <family val="2"/>
    </font>
    <font>
      <b/>
      <sz val="7"/>
      <name val="Arial"/>
      <family val="2"/>
    </font>
    <font>
      <u/>
      <sz val="10"/>
      <name val="Arial"/>
      <family val="2"/>
    </font>
    <font>
      <b/>
      <sz val="12"/>
      <color rgb="FFFF0000"/>
      <name val="Arial"/>
      <family val="2"/>
    </font>
    <font>
      <b/>
      <sz val="11"/>
      <color theme="1"/>
      <name val="Calibri"/>
      <family val="2"/>
      <scheme val="minor"/>
    </font>
    <font>
      <i/>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89">
    <border>
      <left/>
      <right/>
      <top/>
      <bottom/>
      <diagonal/>
    </border>
    <border>
      <left/>
      <right/>
      <top/>
      <bottom style="thin">
        <color indexed="64"/>
      </bottom>
      <diagonal/>
    </border>
    <border>
      <left style="hair">
        <color indexed="64"/>
      </left>
      <right style="hair">
        <color indexed="64"/>
      </right>
      <top style="thin">
        <color indexed="64"/>
      </top>
      <bottom/>
      <diagonal/>
    </border>
    <border>
      <left/>
      <right/>
      <top style="thin">
        <color indexed="64"/>
      </top>
      <bottom/>
      <diagonal/>
    </border>
    <border>
      <left style="hair">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rgb="FFFF0000"/>
      </left>
      <right/>
      <top style="thin">
        <color rgb="FFFF0000"/>
      </top>
      <bottom style="thin">
        <color rgb="FFFF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style="thin">
        <color rgb="FFFF0000"/>
      </top>
      <bottom style="thin">
        <color rgb="FFFF0000"/>
      </bottom>
      <diagonal/>
    </border>
    <border>
      <left style="medium">
        <color auto="1"/>
      </left>
      <right style="hair">
        <color indexed="64"/>
      </right>
      <top style="medium">
        <color indexed="64"/>
      </top>
      <bottom/>
      <diagonal/>
    </border>
    <border>
      <left style="medium">
        <color auto="1"/>
      </left>
      <right style="hair">
        <color indexed="64"/>
      </right>
      <top/>
      <bottom style="hair">
        <color indexed="64"/>
      </bottom>
      <diagonal/>
    </border>
    <border>
      <left style="medium">
        <color auto="1"/>
      </left>
      <right style="hair">
        <color indexed="64"/>
      </right>
      <top style="hair">
        <color indexed="64"/>
      </top>
      <bottom style="thin">
        <color indexed="64"/>
      </bottom>
      <diagonal/>
    </border>
    <border>
      <left style="medium">
        <color indexed="64"/>
      </left>
      <right style="medium">
        <color auto="1"/>
      </right>
      <top style="hair">
        <color indexed="64"/>
      </top>
      <bottom style="thin">
        <color indexed="64"/>
      </bottom>
      <diagonal/>
    </border>
    <border>
      <left style="medium">
        <color auto="1"/>
      </left>
      <right/>
      <top style="thin">
        <color indexed="64"/>
      </top>
      <bottom style="thin">
        <color indexed="64"/>
      </bottom>
      <diagonal/>
    </border>
    <border>
      <left style="medium">
        <color indexed="64"/>
      </left>
      <right style="medium">
        <color auto="1"/>
      </right>
      <top style="thin">
        <color indexed="64"/>
      </top>
      <bottom style="thin">
        <color indexed="64"/>
      </bottom>
      <diagonal/>
    </border>
    <border>
      <left style="medium">
        <color indexed="64"/>
      </left>
      <right style="medium">
        <color auto="1"/>
      </right>
      <top/>
      <bottom style="thin">
        <color indexed="64"/>
      </bottom>
      <diagonal/>
    </border>
    <border>
      <left style="medium">
        <color indexed="64"/>
      </left>
      <right style="medium">
        <color auto="1"/>
      </right>
      <top/>
      <bottom/>
      <diagonal/>
    </border>
    <border>
      <left style="medium">
        <color auto="1"/>
      </left>
      <right style="hair">
        <color indexed="64"/>
      </right>
      <top style="thin">
        <color indexed="64"/>
      </top>
      <bottom style="hair">
        <color indexed="64"/>
      </bottom>
      <diagonal/>
    </border>
    <border>
      <left style="medium">
        <color indexed="64"/>
      </left>
      <right style="medium">
        <color auto="1"/>
      </right>
      <top style="thin">
        <color indexed="64"/>
      </top>
      <bottom style="hair">
        <color indexed="64"/>
      </bottom>
      <diagonal/>
    </border>
    <border>
      <left style="medium">
        <color auto="1"/>
      </left>
      <right style="hair">
        <color indexed="64"/>
      </right>
      <top style="thin">
        <color indexed="64"/>
      </top>
      <bottom style="thin">
        <color indexed="64"/>
      </bottom>
      <diagonal/>
    </border>
    <border>
      <left style="medium">
        <color auto="1"/>
      </left>
      <right style="hair">
        <color indexed="64"/>
      </right>
      <top style="hair">
        <color indexed="64"/>
      </top>
      <bottom/>
      <diagonal/>
    </border>
    <border>
      <left style="medium">
        <color indexed="64"/>
      </left>
      <right style="medium">
        <color auto="1"/>
      </right>
      <top style="hair">
        <color indexed="64"/>
      </top>
      <bottom/>
      <diagonal/>
    </border>
    <border>
      <left style="medium">
        <color indexed="64"/>
      </left>
      <right style="medium">
        <color auto="1"/>
      </right>
      <top/>
      <bottom style="hair">
        <color indexed="64"/>
      </bottom>
      <diagonal/>
    </border>
    <border>
      <left/>
      <right style="medium">
        <color auto="1"/>
      </right>
      <top/>
      <bottom style="thin">
        <color indexed="64"/>
      </bottom>
      <diagonal/>
    </border>
    <border>
      <left style="medium">
        <color auto="1"/>
      </left>
      <right style="hair">
        <color indexed="64"/>
      </right>
      <top style="thin">
        <color indexed="64"/>
      </top>
      <bottom/>
      <diagonal/>
    </border>
    <border>
      <left style="medium">
        <color indexed="64"/>
      </left>
      <right style="medium">
        <color auto="1"/>
      </right>
      <top style="medium">
        <color indexed="64"/>
      </top>
      <bottom/>
      <diagonal/>
    </border>
    <border>
      <left style="medium">
        <color auto="1"/>
      </left>
      <right/>
      <top style="thin">
        <color indexed="64"/>
      </top>
      <bottom/>
      <diagonal/>
    </border>
    <border>
      <left style="medium">
        <color indexed="64"/>
      </left>
      <right style="medium">
        <color auto="1"/>
      </right>
      <top style="thin">
        <color indexed="64"/>
      </top>
      <bottom/>
      <diagonal/>
    </border>
    <border>
      <left style="medium">
        <color auto="1"/>
      </left>
      <right style="hair">
        <color indexed="64"/>
      </right>
      <top/>
      <bottom style="thin">
        <color indexed="64"/>
      </bottom>
      <diagonal/>
    </border>
    <border>
      <left style="medium">
        <color auto="1"/>
      </left>
      <right style="hair">
        <color indexed="64"/>
      </right>
      <top/>
      <bottom/>
      <diagonal/>
    </border>
    <border>
      <left style="medium">
        <color auto="1"/>
      </left>
      <right style="hair">
        <color indexed="64"/>
      </right>
      <top style="thin">
        <color indexed="64"/>
      </top>
      <bottom style="medium">
        <color auto="1"/>
      </bottom>
      <diagonal/>
    </border>
    <border>
      <left style="medium">
        <color indexed="64"/>
      </left>
      <right style="medium">
        <color auto="1"/>
      </right>
      <top style="thin">
        <color indexed="64"/>
      </top>
      <bottom style="medium">
        <color auto="1"/>
      </bottom>
      <diagonal/>
    </border>
    <border>
      <left style="medium">
        <color auto="1"/>
      </left>
      <right/>
      <top/>
      <bottom style="thin">
        <color indexed="64"/>
      </bottom>
      <diagonal/>
    </border>
    <border>
      <left/>
      <right/>
      <top/>
      <bottom style="medium">
        <color auto="1"/>
      </bottom>
      <diagonal/>
    </border>
    <border>
      <left style="medium">
        <color indexed="64"/>
      </left>
      <right style="medium">
        <color auto="1"/>
      </right>
      <top/>
      <bottom style="medium">
        <color auto="1"/>
      </bottom>
      <diagonal/>
    </border>
    <border>
      <left style="medium">
        <color auto="1"/>
      </left>
      <right style="hair">
        <color indexed="64"/>
      </right>
      <top/>
      <bottom style="medium">
        <color auto="1"/>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dashed">
        <color indexed="64"/>
      </bottom>
      <diagonal/>
    </border>
    <border>
      <left style="dotted">
        <color indexed="64"/>
      </left>
      <right style="dotted">
        <color indexed="64"/>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style="medium">
        <color indexed="64"/>
      </left>
      <right style="dotted">
        <color indexed="64"/>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style="dotted">
        <color indexed="64"/>
      </left>
      <right style="medium">
        <color indexed="64"/>
      </right>
      <top style="dashed">
        <color indexed="64"/>
      </top>
      <bottom style="medium">
        <color indexed="64"/>
      </bottom>
      <diagonal/>
    </border>
  </borders>
  <cellStyleXfs count="2">
    <xf numFmtId="0" fontId="0" fillId="0" borderId="0"/>
    <xf numFmtId="0" fontId="1" fillId="0" borderId="0"/>
  </cellStyleXfs>
  <cellXfs count="668">
    <xf numFmtId="0" fontId="0" fillId="0" borderId="0" xfId="0"/>
    <xf numFmtId="0" fontId="4" fillId="0" borderId="0" xfId="1" applyFont="1" applyBorder="1" applyAlignment="1"/>
    <xf numFmtId="0" fontId="4" fillId="0" borderId="1" xfId="1" applyFont="1" applyBorder="1" applyAlignment="1"/>
    <xf numFmtId="0" fontId="6" fillId="2" borderId="5" xfId="1" applyFont="1" applyFill="1" applyBorder="1" applyAlignment="1">
      <alignment horizontal="left" wrapText="1"/>
    </xf>
    <xf numFmtId="0" fontId="6" fillId="2" borderId="5" xfId="1" applyFont="1" applyFill="1" applyBorder="1" applyAlignment="1">
      <alignment horizontal="center" wrapText="1"/>
    </xf>
    <xf numFmtId="0" fontId="6" fillId="2" borderId="6" xfId="1" applyFont="1" applyFill="1" applyBorder="1" applyAlignment="1">
      <alignment horizontal="center" wrapText="1"/>
    </xf>
    <xf numFmtId="0" fontId="7" fillId="0" borderId="0" xfId="1" applyFont="1" applyAlignment="1">
      <alignment horizontal="center" wrapText="1"/>
    </xf>
    <xf numFmtId="0" fontId="8" fillId="0" borderId="7" xfId="1" applyFont="1" applyBorder="1" applyAlignment="1"/>
    <xf numFmtId="0" fontId="9" fillId="0" borderId="0" xfId="1" applyFont="1" applyAlignment="1">
      <alignment wrapText="1"/>
    </xf>
    <xf numFmtId="0" fontId="8" fillId="2" borderId="19" xfId="1" applyFont="1" applyFill="1" applyBorder="1" applyAlignment="1">
      <alignment horizontal="left"/>
    </xf>
    <xf numFmtId="0" fontId="8" fillId="2" borderId="7" xfId="1" applyFont="1" applyFill="1" applyBorder="1" applyAlignment="1">
      <alignment horizontal="left"/>
    </xf>
    <xf numFmtId="4" fontId="8" fillId="2" borderId="7" xfId="1" applyNumberFormat="1" applyFont="1" applyFill="1" applyBorder="1" applyAlignment="1">
      <alignment horizontal="left"/>
    </xf>
    <xf numFmtId="0" fontId="8" fillId="0" borderId="0" xfId="1" applyFont="1" applyFill="1" applyBorder="1" applyAlignment="1">
      <alignment horizontal="left"/>
    </xf>
    <xf numFmtId="4" fontId="8" fillId="0" borderId="0" xfId="1" applyNumberFormat="1" applyFont="1" applyFill="1" applyBorder="1" applyAlignment="1">
      <alignment horizontal="left"/>
    </xf>
    <xf numFmtId="4" fontId="8" fillId="0" borderId="0" xfId="1" applyNumberFormat="1" applyFont="1" applyFill="1" applyBorder="1" applyAlignment="1">
      <alignment wrapText="1"/>
    </xf>
    <xf numFmtId="0" fontId="9" fillId="0" borderId="0" xfId="1" applyFont="1" applyFill="1" applyAlignment="1">
      <alignment wrapText="1"/>
    </xf>
    <xf numFmtId="0" fontId="7" fillId="0" borderId="0" xfId="1" applyFont="1" applyBorder="1" applyAlignment="1">
      <alignment horizontal="center" wrapText="1"/>
    </xf>
    <xf numFmtId="0" fontId="9" fillId="0" borderId="0" xfId="1" applyFont="1" applyBorder="1" applyAlignment="1">
      <alignment wrapText="1"/>
    </xf>
    <xf numFmtId="0" fontId="8" fillId="0" borderId="1" xfId="1" applyFont="1" applyBorder="1" applyAlignment="1"/>
    <xf numFmtId="0" fontId="6" fillId="0" borderId="7" xfId="1" applyFont="1" applyFill="1" applyBorder="1" applyAlignment="1">
      <alignment horizontal="left"/>
    </xf>
    <xf numFmtId="0" fontId="11" fillId="0" borderId="0" xfId="1" applyFont="1" applyAlignment="1">
      <alignment vertical="center" wrapText="1"/>
    </xf>
    <xf numFmtId="0" fontId="11" fillId="0" borderId="0" xfId="1" applyFont="1" applyAlignment="1">
      <alignment wrapText="1"/>
    </xf>
    <xf numFmtId="0" fontId="9" fillId="0" borderId="0" xfId="1" applyFont="1" applyAlignment="1">
      <alignment vertical="center" wrapText="1"/>
    </xf>
    <xf numFmtId="0" fontId="1" fillId="0" borderId="0" xfId="1" applyFont="1" applyAlignment="1">
      <alignment wrapText="1"/>
    </xf>
    <xf numFmtId="0" fontId="1" fillId="0" borderId="3" xfId="1" applyFont="1" applyBorder="1" applyAlignment="1">
      <alignment wrapText="1"/>
    </xf>
    <xf numFmtId="0" fontId="8" fillId="0" borderId="7" xfId="1" applyFont="1" applyFill="1" applyBorder="1" applyAlignment="1">
      <alignment horizontal="left"/>
    </xf>
    <xf numFmtId="4" fontId="8" fillId="0" borderId="7" xfId="1" applyNumberFormat="1" applyFont="1" applyFill="1" applyBorder="1" applyAlignment="1">
      <alignment horizontal="left"/>
    </xf>
    <xf numFmtId="0" fontId="8" fillId="0" borderId="0" xfId="1" applyFont="1" applyBorder="1" applyAlignment="1"/>
    <xf numFmtId="0" fontId="8" fillId="0" borderId="15" xfId="1" applyFont="1" applyBorder="1" applyAlignment="1"/>
    <xf numFmtId="0" fontId="8" fillId="0" borderId="15" xfId="1" applyFont="1" applyBorder="1" applyAlignment="1">
      <alignment horizontal="center"/>
    </xf>
    <xf numFmtId="0" fontId="8" fillId="2" borderId="15" xfId="1" applyFont="1" applyFill="1" applyBorder="1" applyAlignment="1"/>
    <xf numFmtId="0" fontId="8" fillId="2" borderId="15" xfId="1" applyFont="1" applyFill="1" applyBorder="1" applyAlignment="1">
      <alignment horizontal="center"/>
    </xf>
    <xf numFmtId="0" fontId="8" fillId="0" borderId="7" xfId="1" applyFont="1" applyBorder="1" applyAlignment="1">
      <alignment wrapText="1"/>
    </xf>
    <xf numFmtId="0" fontId="8" fillId="0" borderId="15" xfId="1" applyFont="1" applyBorder="1" applyAlignment="1">
      <alignment wrapText="1"/>
    </xf>
    <xf numFmtId="0" fontId="8" fillId="0" borderId="7" xfId="1" applyFont="1" applyFill="1" applyBorder="1" applyAlignment="1"/>
    <xf numFmtId="0" fontId="6" fillId="2" borderId="17" xfId="1" applyFont="1" applyFill="1" applyBorder="1" applyAlignment="1">
      <alignment horizontal="center" wrapText="1"/>
    </xf>
    <xf numFmtId="0" fontId="1" fillId="0" borderId="0" xfId="1" applyFont="1" applyBorder="1" applyAlignment="1">
      <alignment horizontal="left"/>
    </xf>
    <xf numFmtId="0" fontId="1" fillId="0" borderId="15" xfId="1" applyFont="1" applyBorder="1" applyAlignment="1">
      <alignment wrapText="1"/>
    </xf>
    <xf numFmtId="0" fontId="1" fillId="0" borderId="15" xfId="1" quotePrefix="1" applyFont="1" applyBorder="1" applyAlignment="1">
      <alignment wrapText="1"/>
    </xf>
    <xf numFmtId="0" fontId="1" fillId="0" borderId="15" xfId="1" applyFont="1" applyBorder="1" applyAlignment="1">
      <alignment horizontal="center" wrapText="1"/>
    </xf>
    <xf numFmtId="49" fontId="1" fillId="0" borderId="15" xfId="1" applyNumberFormat="1" applyFont="1" applyBorder="1" applyAlignment="1">
      <alignment wrapText="1"/>
    </xf>
    <xf numFmtId="0" fontId="1" fillId="0" borderId="15" xfId="1" applyFont="1" applyFill="1" applyBorder="1" applyAlignment="1">
      <alignment horizontal="left" wrapText="1"/>
    </xf>
    <xf numFmtId="0" fontId="1" fillId="0" borderId="9" xfId="1" applyFont="1" applyBorder="1" applyAlignment="1">
      <alignment wrapText="1"/>
    </xf>
    <xf numFmtId="0" fontId="1" fillId="0" borderId="9" xfId="1" applyFont="1" applyFill="1" applyBorder="1" applyAlignment="1">
      <alignment horizontal="left" wrapText="1"/>
    </xf>
    <xf numFmtId="0" fontId="1" fillId="0" borderId="24" xfId="1" applyFont="1" applyBorder="1" applyAlignment="1">
      <alignment wrapText="1"/>
    </xf>
    <xf numFmtId="0" fontId="1" fillId="2" borderId="19" xfId="1" applyFont="1" applyFill="1" applyBorder="1" applyAlignment="1">
      <alignment horizontal="left"/>
    </xf>
    <xf numFmtId="0" fontId="1" fillId="0" borderId="13" xfId="1" applyFont="1" applyBorder="1" applyAlignment="1">
      <alignment horizontal="left"/>
    </xf>
    <xf numFmtId="0" fontId="1" fillId="0" borderId="15" xfId="1" applyFont="1" applyFill="1" applyBorder="1" applyAlignment="1">
      <alignment wrapText="1"/>
    </xf>
    <xf numFmtId="0" fontId="6" fillId="2" borderId="4" xfId="1" applyFont="1" applyFill="1" applyBorder="1" applyAlignment="1">
      <alignment horizontal="center" vertical="center" wrapText="1"/>
    </xf>
    <xf numFmtId="3" fontId="1" fillId="0" borderId="15" xfId="1" applyNumberFormat="1" applyFont="1" applyBorder="1" applyAlignment="1">
      <alignment wrapText="1"/>
    </xf>
    <xf numFmtId="3" fontId="1" fillId="0" borderId="15" xfId="1" applyNumberFormat="1" applyFont="1" applyFill="1" applyBorder="1" applyAlignment="1">
      <alignment wrapText="1"/>
    </xf>
    <xf numFmtId="0" fontId="1" fillId="0" borderId="12" xfId="1" applyFont="1" applyBorder="1" applyAlignment="1">
      <alignment horizontal="left" wrapText="1"/>
    </xf>
    <xf numFmtId="0" fontId="1" fillId="0" borderId="13" xfId="1" applyFont="1" applyBorder="1" applyAlignment="1">
      <alignment wrapText="1"/>
    </xf>
    <xf numFmtId="0" fontId="1" fillId="0" borderId="0" xfId="1" applyFont="1" applyBorder="1" applyAlignment="1">
      <alignment horizontal="right"/>
    </xf>
    <xf numFmtId="4" fontId="1" fillId="2" borderId="7" xfId="1" applyNumberFormat="1" applyFont="1" applyFill="1" applyBorder="1" applyAlignment="1">
      <alignment wrapText="1"/>
    </xf>
    <xf numFmtId="0" fontId="1" fillId="0" borderId="10" xfId="1" applyFont="1" applyBorder="1" applyAlignment="1">
      <alignment horizontal="left"/>
    </xf>
    <xf numFmtId="0" fontId="1" fillId="0" borderId="1" xfId="1" applyFont="1" applyBorder="1" applyAlignment="1">
      <alignment horizontal="left"/>
    </xf>
    <xf numFmtId="0" fontId="1" fillId="0" borderId="9" xfId="1" applyFont="1" applyBorder="1" applyAlignment="1">
      <alignment horizontal="left" wrapText="1"/>
    </xf>
    <xf numFmtId="0" fontId="8" fillId="0" borderId="3" xfId="1" applyFont="1" applyBorder="1" applyAlignment="1">
      <alignment horizontal="left"/>
    </xf>
    <xf numFmtId="3" fontId="8" fillId="0" borderId="3" xfId="1" applyNumberFormat="1" applyFont="1" applyBorder="1" applyAlignment="1">
      <alignment wrapText="1"/>
    </xf>
    <xf numFmtId="4" fontId="8" fillId="0" borderId="3" xfId="1" applyNumberFormat="1" applyFont="1" applyBorder="1" applyAlignment="1">
      <alignment wrapText="1"/>
    </xf>
    <xf numFmtId="0" fontId="1" fillId="2" borderId="22" xfId="1" applyFont="1" applyFill="1" applyBorder="1" applyAlignment="1">
      <alignment horizontal="left"/>
    </xf>
    <xf numFmtId="0" fontId="1" fillId="2" borderId="15" xfId="1" applyFont="1" applyFill="1" applyBorder="1" applyAlignment="1"/>
    <xf numFmtId="0" fontId="1" fillId="2" borderId="1" xfId="1" applyFont="1" applyFill="1" applyBorder="1" applyAlignment="1">
      <alignment horizontal="left"/>
    </xf>
    <xf numFmtId="0" fontId="1" fillId="2" borderId="7" xfId="1" applyFont="1" applyFill="1" applyBorder="1" applyAlignment="1">
      <alignment horizontal="left"/>
    </xf>
    <xf numFmtId="0" fontId="6" fillId="2" borderId="12" xfId="1" applyFont="1" applyFill="1" applyBorder="1" applyAlignment="1">
      <alignment horizontal="left" wrapText="1"/>
    </xf>
    <xf numFmtId="0" fontId="6" fillId="2" borderId="15" xfId="1" applyFont="1" applyFill="1" applyBorder="1" applyAlignment="1">
      <alignment horizontal="center" wrapText="1"/>
    </xf>
    <xf numFmtId="0" fontId="6" fillId="2" borderId="13" xfId="1" applyFont="1" applyFill="1" applyBorder="1" applyAlignment="1">
      <alignment horizontal="center" wrapText="1"/>
    </xf>
    <xf numFmtId="0" fontId="1" fillId="0" borderId="6" xfId="1" applyFont="1" applyBorder="1" applyAlignment="1">
      <alignment wrapText="1"/>
    </xf>
    <xf numFmtId="0" fontId="12" fillId="2" borderId="6" xfId="1" applyFont="1" applyFill="1" applyBorder="1" applyAlignment="1">
      <alignment horizontal="center" wrapText="1"/>
    </xf>
    <xf numFmtId="0" fontId="12" fillId="2" borderId="17" xfId="1" applyFont="1" applyFill="1" applyBorder="1" applyAlignment="1">
      <alignment horizontal="center" wrapText="1"/>
    </xf>
    <xf numFmtId="0" fontId="1" fillId="0" borderId="4" xfId="1" applyFont="1" applyBorder="1" applyAlignment="1">
      <alignment horizontal="left"/>
    </xf>
    <xf numFmtId="0" fontId="1" fillId="0" borderId="15" xfId="1" applyFont="1" applyBorder="1" applyAlignment="1">
      <alignment horizontal="center"/>
    </xf>
    <xf numFmtId="0" fontId="1" fillId="0" borderId="24" xfId="1" applyFont="1" applyBorder="1" applyAlignment="1">
      <alignment horizontal="center"/>
    </xf>
    <xf numFmtId="0" fontId="8" fillId="0" borderId="12" xfId="1" applyFont="1" applyBorder="1" applyAlignment="1"/>
    <xf numFmtId="0" fontId="8" fillId="0" borderId="23" xfId="1" applyFont="1" applyBorder="1" applyAlignment="1"/>
    <xf numFmtId="0" fontId="8" fillId="0" borderId="23" xfId="1" applyFont="1" applyBorder="1" applyAlignment="1">
      <alignment horizontal="center"/>
    </xf>
    <xf numFmtId="0" fontId="1" fillId="0" borderId="13" xfId="1" applyFont="1" applyFill="1" applyBorder="1" applyAlignment="1">
      <alignment wrapText="1"/>
    </xf>
    <xf numFmtId="3" fontId="1" fillId="0" borderId="15" xfId="1" applyNumberFormat="1" applyFont="1" applyFill="1" applyBorder="1" applyAlignment="1">
      <alignment horizontal="center" wrapText="1"/>
    </xf>
    <xf numFmtId="0" fontId="1" fillId="0" borderId="13" xfId="1" applyFont="1" applyFill="1" applyBorder="1" applyAlignment="1">
      <alignment horizontal="left"/>
    </xf>
    <xf numFmtId="0" fontId="12" fillId="2" borderId="7" xfId="1" applyFont="1" applyFill="1" applyBorder="1" applyAlignment="1">
      <alignment horizontal="center" wrapText="1"/>
    </xf>
    <xf numFmtId="0" fontId="13" fillId="2" borderId="19" xfId="1" applyFont="1" applyFill="1" applyBorder="1" applyAlignment="1">
      <alignment horizontal="left"/>
    </xf>
    <xf numFmtId="0" fontId="1" fillId="0" borderId="15" xfId="1" applyFont="1" applyBorder="1" applyAlignment="1"/>
    <xf numFmtId="0" fontId="1" fillId="2" borderId="24" xfId="1" applyFont="1" applyFill="1" applyBorder="1" applyAlignment="1"/>
    <xf numFmtId="0" fontId="8" fillId="2" borderId="24" xfId="1" applyFont="1" applyFill="1" applyBorder="1" applyAlignment="1">
      <alignment horizontal="center"/>
    </xf>
    <xf numFmtId="0" fontId="8" fillId="0" borderId="3" xfId="1" applyFont="1" applyBorder="1" applyAlignment="1"/>
    <xf numFmtId="0" fontId="1" fillId="0" borderId="13" xfId="1" applyFont="1" applyFill="1" applyBorder="1" applyAlignment="1">
      <alignment horizontal="left" wrapText="1"/>
    </xf>
    <xf numFmtId="0" fontId="1" fillId="0" borderId="15" xfId="1" quotePrefix="1" applyFont="1" applyBorder="1" applyAlignment="1"/>
    <xf numFmtId="0" fontId="8" fillId="0" borderId="15" xfId="1" quotePrefix="1" applyFont="1" applyBorder="1" applyAlignment="1"/>
    <xf numFmtId="0" fontId="1" fillId="2" borderId="13" xfId="1" applyFont="1" applyFill="1" applyBorder="1" applyAlignment="1"/>
    <xf numFmtId="0" fontId="8" fillId="2" borderId="14" xfId="1" applyFont="1" applyFill="1" applyBorder="1" applyAlignment="1"/>
    <xf numFmtId="0" fontId="8" fillId="2" borderId="14" xfId="1" applyFont="1" applyFill="1" applyBorder="1" applyAlignment="1">
      <alignment horizontal="center"/>
    </xf>
    <xf numFmtId="0" fontId="1" fillId="0" borderId="15" xfId="1" quotePrefix="1" applyFont="1" applyBorder="1" applyAlignment="1">
      <alignment horizontal="center" vertical="center"/>
    </xf>
    <xf numFmtId="0" fontId="1" fillId="0" borderId="15" xfId="1" applyFont="1" applyFill="1" applyBorder="1" applyAlignment="1">
      <alignment horizontal="center" vertical="center" wrapText="1"/>
    </xf>
    <xf numFmtId="0" fontId="8" fillId="0" borderId="15" xfId="1" applyFont="1" applyFill="1" applyBorder="1" applyAlignment="1"/>
    <xf numFmtId="0" fontId="8" fillId="0" borderId="15" xfId="1" applyFont="1" applyFill="1" applyBorder="1" applyAlignment="1">
      <alignment horizontal="center"/>
    </xf>
    <xf numFmtId="0" fontId="1" fillId="0" borderId="15" xfId="1" quotePrefix="1" applyFont="1" applyBorder="1" applyAlignment="1">
      <alignment horizontal="center"/>
    </xf>
    <xf numFmtId="0" fontId="1" fillId="0" borderId="15" xfId="1" applyFont="1" applyBorder="1" applyAlignment="1">
      <alignment horizontal="center" vertical="center"/>
    </xf>
    <xf numFmtId="0" fontId="1" fillId="0" borderId="12" xfId="1" applyFont="1" applyBorder="1" applyAlignment="1">
      <alignment wrapText="1"/>
    </xf>
    <xf numFmtId="0" fontId="8" fillId="0" borderId="0" xfId="1" applyFont="1" applyFill="1" applyBorder="1" applyAlignment="1"/>
    <xf numFmtId="0" fontId="8" fillId="0" borderId="15" xfId="1" applyFont="1" applyFill="1" applyBorder="1" applyAlignment="1">
      <alignment horizontal="left" wrapText="1"/>
    </xf>
    <xf numFmtId="0" fontId="8" fillId="0" borderId="12" xfId="1" applyFont="1" applyBorder="1" applyAlignment="1">
      <alignment horizontal="center"/>
    </xf>
    <xf numFmtId="0" fontId="8" fillId="0" borderId="12" xfId="1" applyFont="1" applyFill="1" applyBorder="1" applyAlignment="1"/>
    <xf numFmtId="0" fontId="1" fillId="0" borderId="12" xfId="1" applyFont="1" applyBorder="1" applyAlignment="1">
      <alignment horizontal="center" wrapText="1"/>
    </xf>
    <xf numFmtId="0" fontId="8" fillId="0" borderId="24" xfId="1" applyFont="1" applyBorder="1" applyAlignment="1"/>
    <xf numFmtId="0" fontId="8" fillId="0" borderId="16" xfId="1" applyFont="1" applyBorder="1" applyAlignment="1"/>
    <xf numFmtId="0" fontId="14" fillId="0" borderId="7" xfId="1" applyFont="1" applyBorder="1" applyAlignment="1">
      <alignment horizontal="left"/>
    </xf>
    <xf numFmtId="0" fontId="14" fillId="0" borderId="7" xfId="1" applyFont="1" applyBorder="1" applyAlignment="1"/>
    <xf numFmtId="0" fontId="1" fillId="0" borderId="13" xfId="1" applyFont="1" applyBorder="1" applyAlignment="1">
      <alignment horizontal="center" vertical="center"/>
    </xf>
    <xf numFmtId="3" fontId="1" fillId="0" borderId="15" xfId="1" applyNumberFormat="1" applyFont="1" applyFill="1" applyBorder="1" applyAlignment="1">
      <alignment horizontal="center" vertical="center" wrapText="1"/>
    </xf>
    <xf numFmtId="0" fontId="1" fillId="0" borderId="13" xfId="1" applyFont="1" applyFill="1" applyBorder="1" applyAlignment="1">
      <alignment horizontal="center" vertical="center" wrapText="1"/>
    </xf>
    <xf numFmtId="4" fontId="1" fillId="0" borderId="15" xfId="1" applyNumberFormat="1" applyFont="1" applyBorder="1" applyAlignment="1">
      <alignment horizontal="right" wrapText="1"/>
    </xf>
    <xf numFmtId="4" fontId="1" fillId="0" borderId="12" xfId="1" applyNumberFormat="1" applyFont="1" applyBorder="1" applyAlignment="1">
      <alignment wrapText="1"/>
    </xf>
    <xf numFmtId="4" fontId="1" fillId="0" borderId="13" xfId="1" applyNumberFormat="1" applyFont="1" applyBorder="1" applyAlignment="1">
      <alignment wrapText="1"/>
    </xf>
    <xf numFmtId="0" fontId="8" fillId="2" borderId="17" xfId="1" applyFont="1" applyFill="1" applyBorder="1" applyAlignment="1">
      <alignment horizontal="left"/>
    </xf>
    <xf numFmtId="0" fontId="8" fillId="2" borderId="18" xfId="1" applyFont="1" applyFill="1" applyBorder="1" applyAlignment="1">
      <alignment horizontal="left"/>
    </xf>
    <xf numFmtId="0" fontId="8" fillId="2" borderId="21" xfId="1" applyFont="1" applyFill="1" applyBorder="1" applyAlignment="1">
      <alignment horizontal="left"/>
    </xf>
    <xf numFmtId="0" fontId="8" fillId="2" borderId="6" xfId="1" applyFont="1" applyFill="1" applyBorder="1" applyAlignment="1">
      <alignment horizontal="left"/>
    </xf>
    <xf numFmtId="4" fontId="8" fillId="2" borderId="17" xfId="1" applyNumberFormat="1" applyFont="1" applyFill="1" applyBorder="1" applyAlignment="1">
      <alignment wrapText="1"/>
    </xf>
    <xf numFmtId="4" fontId="8" fillId="2" borderId="6" xfId="1" applyNumberFormat="1" applyFont="1" applyFill="1" applyBorder="1" applyAlignment="1">
      <alignment wrapText="1"/>
    </xf>
    <xf numFmtId="4" fontId="8" fillId="2" borderId="18" xfId="1" applyNumberFormat="1" applyFont="1" applyFill="1" applyBorder="1" applyAlignment="1">
      <alignment wrapText="1"/>
    </xf>
    <xf numFmtId="0" fontId="8" fillId="0" borderId="0" xfId="1" applyFont="1" applyAlignment="1">
      <alignment wrapText="1"/>
    </xf>
    <xf numFmtId="0" fontId="8" fillId="0" borderId="12" xfId="1" applyFont="1" applyFill="1" applyBorder="1" applyAlignment="1">
      <alignment horizontal="left" wrapText="1"/>
    </xf>
    <xf numFmtId="0" fontId="1" fillId="0" borderId="15" xfId="1" applyFont="1" applyFill="1" applyBorder="1" applyAlignment="1">
      <alignment horizontal="center" wrapText="1"/>
    </xf>
    <xf numFmtId="0" fontId="8" fillId="2" borderId="20" xfId="1" applyFont="1" applyFill="1" applyBorder="1" applyAlignment="1">
      <alignment horizontal="left"/>
    </xf>
    <xf numFmtId="4" fontId="8" fillId="2" borderId="19" xfId="1" applyNumberFormat="1" applyFont="1" applyFill="1" applyBorder="1" applyAlignment="1">
      <alignment wrapText="1"/>
    </xf>
    <xf numFmtId="4" fontId="8" fillId="2" borderId="20" xfId="1" applyNumberFormat="1" applyFont="1" applyFill="1" applyBorder="1" applyAlignment="1">
      <alignment wrapText="1"/>
    </xf>
    <xf numFmtId="4" fontId="8" fillId="2" borderId="7" xfId="1" applyNumberFormat="1" applyFont="1" applyFill="1" applyBorder="1" applyAlignment="1">
      <alignment wrapText="1"/>
    </xf>
    <xf numFmtId="0" fontId="1" fillId="2" borderId="7" xfId="1" applyFont="1" applyFill="1" applyBorder="1" applyAlignment="1">
      <alignment horizontal="center"/>
    </xf>
    <xf numFmtId="0" fontId="1" fillId="0" borderId="7" xfId="1" applyFont="1" applyFill="1" applyBorder="1" applyAlignment="1">
      <alignment horizontal="center"/>
    </xf>
    <xf numFmtId="4" fontId="1" fillId="0" borderId="7" xfId="1" applyNumberFormat="1" applyFont="1" applyFill="1" applyBorder="1" applyAlignment="1"/>
    <xf numFmtId="0" fontId="8" fillId="0" borderId="9" xfId="1" applyFont="1" applyFill="1" applyBorder="1" applyAlignment="1"/>
    <xf numFmtId="0" fontId="1" fillId="0" borderId="9" xfId="1" applyFont="1" applyFill="1" applyBorder="1" applyAlignment="1">
      <alignment horizontal="center"/>
    </xf>
    <xf numFmtId="4" fontId="1" fillId="0" borderId="15" xfId="1" applyNumberFormat="1" applyFont="1" applyFill="1" applyBorder="1" applyAlignment="1">
      <alignment horizontal="right" wrapText="1"/>
    </xf>
    <xf numFmtId="4" fontId="1" fillId="0" borderId="15" xfId="1" applyNumberFormat="1" applyFont="1" applyFill="1" applyBorder="1" applyAlignment="1">
      <alignment wrapText="1"/>
    </xf>
    <xf numFmtId="4" fontId="1" fillId="0" borderId="13" xfId="1" applyNumberFormat="1" applyFont="1" applyFill="1" applyBorder="1" applyAlignment="1">
      <alignment wrapText="1"/>
    </xf>
    <xf numFmtId="0" fontId="1" fillId="0" borderId="6" xfId="1" applyFont="1" applyFill="1" applyBorder="1" applyAlignment="1">
      <alignment wrapText="1"/>
    </xf>
    <xf numFmtId="0" fontId="1" fillId="0" borderId="15" xfId="1" quotePrefix="1" applyFont="1" applyFill="1" applyBorder="1" applyAlignment="1">
      <alignment horizontal="left" wrapText="1"/>
    </xf>
    <xf numFmtId="0" fontId="6" fillId="2" borderId="31" xfId="1" applyFont="1" applyFill="1" applyBorder="1" applyAlignment="1">
      <alignment horizontal="center" vertical="center" wrapText="1"/>
    </xf>
    <xf numFmtId="0" fontId="1" fillId="0" borderId="24" xfId="1" applyFont="1" applyFill="1" applyBorder="1" applyAlignment="1">
      <alignment horizontal="left"/>
    </xf>
    <xf numFmtId="0" fontId="1" fillId="0" borderId="15" xfId="1" applyFont="1" applyBorder="1" applyAlignment="1">
      <alignment horizontal="left"/>
    </xf>
    <xf numFmtId="0" fontId="8" fillId="0" borderId="9" xfId="1" applyFont="1" applyBorder="1" applyAlignment="1">
      <alignment horizontal="left"/>
    </xf>
    <xf numFmtId="0" fontId="8" fillId="0" borderId="13" xfId="1" applyFont="1" applyFill="1" applyBorder="1" applyAlignment="1">
      <alignment horizontal="left" wrapText="1"/>
    </xf>
    <xf numFmtId="0" fontId="1" fillId="0" borderId="14" xfId="1" applyFont="1" applyFill="1" applyBorder="1" applyAlignment="1">
      <alignment horizontal="left"/>
    </xf>
    <xf numFmtId="0" fontId="1" fillId="0" borderId="16" xfId="1" applyFont="1" applyFill="1" applyBorder="1" applyAlignment="1">
      <alignment horizontal="left"/>
    </xf>
    <xf numFmtId="0" fontId="1" fillId="0" borderId="15" xfId="1" applyFont="1" applyBorder="1" applyAlignment="1">
      <alignment horizontal="left" wrapText="1"/>
    </xf>
    <xf numFmtId="0" fontId="1" fillId="0" borderId="24" xfId="1" applyFont="1" applyBorder="1" applyAlignment="1">
      <alignment horizontal="left" wrapText="1"/>
    </xf>
    <xf numFmtId="0" fontId="1" fillId="3" borderId="0" xfId="1" applyFont="1" applyFill="1" applyAlignment="1">
      <alignment wrapText="1"/>
    </xf>
    <xf numFmtId="0" fontId="1" fillId="0" borderId="9" xfId="1" applyFont="1" applyFill="1" applyBorder="1" applyAlignment="1">
      <alignment horizontal="center" wrapText="1"/>
    </xf>
    <xf numFmtId="0" fontId="1" fillId="0" borderId="12" xfId="1" applyFont="1" applyFill="1" applyBorder="1" applyAlignment="1">
      <alignment horizontal="center" wrapText="1"/>
    </xf>
    <xf numFmtId="0" fontId="1" fillId="0" borderId="0" xfId="1" applyFont="1" applyBorder="1" applyAlignment="1">
      <alignment horizontal="center" wrapText="1"/>
    </xf>
    <xf numFmtId="0" fontId="1" fillId="0" borderId="7" xfId="1" applyFont="1" applyBorder="1" applyAlignment="1">
      <alignment horizontal="center"/>
    </xf>
    <xf numFmtId="0" fontId="8" fillId="0" borderId="13" xfId="1" applyFont="1" applyBorder="1" applyAlignment="1">
      <alignment horizontal="left"/>
    </xf>
    <xf numFmtId="4" fontId="1" fillId="0" borderId="15" xfId="1" applyNumberFormat="1" applyFont="1" applyBorder="1" applyAlignment="1">
      <alignment wrapText="1"/>
    </xf>
    <xf numFmtId="0" fontId="1" fillId="0" borderId="9" xfId="1" applyFont="1" applyFill="1" applyBorder="1" applyAlignment="1">
      <alignment wrapText="1"/>
    </xf>
    <xf numFmtId="0" fontId="1" fillId="0" borderId="0" xfId="1" applyFont="1" applyFill="1" applyAlignment="1">
      <alignment wrapText="1"/>
    </xf>
    <xf numFmtId="0" fontId="8" fillId="2" borderId="11" xfId="1" applyFont="1" applyFill="1" applyBorder="1" applyAlignment="1">
      <alignment horizontal="center"/>
    </xf>
    <xf numFmtId="0" fontId="8" fillId="2" borderId="11" xfId="1" applyFont="1" applyFill="1" applyBorder="1" applyAlignment="1"/>
    <xf numFmtId="4" fontId="1" fillId="0" borderId="7" xfId="1" applyNumberFormat="1" applyFont="1" applyBorder="1" applyAlignment="1">
      <alignment wrapText="1"/>
    </xf>
    <xf numFmtId="0" fontId="1" fillId="0" borderId="0" xfId="1" applyFont="1" applyBorder="1" applyAlignment="1">
      <alignment wrapText="1"/>
    </xf>
    <xf numFmtId="3" fontId="1" fillId="0" borderId="9" xfId="1" applyNumberFormat="1" applyFont="1" applyBorder="1" applyAlignment="1">
      <alignment horizontal="center" vertical="center" wrapText="1"/>
    </xf>
    <xf numFmtId="0" fontId="1" fillId="0" borderId="9" xfId="1" applyFont="1" applyBorder="1" applyAlignment="1">
      <alignment horizontal="center" vertical="center"/>
    </xf>
    <xf numFmtId="4" fontId="1" fillId="0" borderId="4" xfId="1" applyNumberFormat="1" applyFont="1" applyBorder="1" applyAlignment="1">
      <alignment horizontal="center" vertical="center" wrapText="1"/>
    </xf>
    <xf numFmtId="4" fontId="1" fillId="0" borderId="9" xfId="1" applyNumberFormat="1" applyFont="1" applyBorder="1" applyAlignment="1">
      <alignment horizontal="center" vertical="center" wrapText="1"/>
    </xf>
    <xf numFmtId="4" fontId="1" fillId="0" borderId="8" xfId="1" applyNumberFormat="1" applyFont="1" applyBorder="1" applyAlignment="1">
      <alignment horizontal="center" vertical="center" wrapText="1"/>
    </xf>
    <xf numFmtId="0" fontId="1" fillId="0" borderId="10" xfId="1" applyFont="1" applyBorder="1" applyAlignment="1">
      <alignment horizontal="center" vertical="center"/>
    </xf>
    <xf numFmtId="3" fontId="1" fillId="0" borderId="12" xfId="1" applyNumberFormat="1" applyFont="1" applyBorder="1" applyAlignment="1">
      <alignment horizontal="center" vertical="center" wrapText="1"/>
    </xf>
    <xf numFmtId="0" fontId="1" fillId="0" borderId="12" xfId="1" applyFont="1" applyBorder="1" applyAlignment="1">
      <alignment horizontal="center" vertical="center"/>
    </xf>
    <xf numFmtId="4" fontId="1" fillId="0" borderId="10" xfId="1" applyNumberFormat="1" applyFont="1" applyBorder="1" applyAlignment="1">
      <alignment horizontal="center" vertical="center" wrapText="1"/>
    </xf>
    <xf numFmtId="4" fontId="1" fillId="0" borderId="12" xfId="1" applyNumberFormat="1" applyFont="1" applyBorder="1" applyAlignment="1">
      <alignment horizontal="center" vertical="center" wrapText="1"/>
    </xf>
    <xf numFmtId="4" fontId="1" fillId="0" borderId="11" xfId="1" applyNumberFormat="1" applyFont="1" applyBorder="1" applyAlignment="1">
      <alignment horizontal="center" vertical="center" wrapText="1"/>
    </xf>
    <xf numFmtId="3" fontId="1" fillId="0" borderId="15" xfId="1" applyNumberFormat="1" applyFont="1" applyBorder="1" applyAlignment="1">
      <alignment horizontal="center" vertical="center" wrapText="1"/>
    </xf>
    <xf numFmtId="4" fontId="1" fillId="0" borderId="13" xfId="1" applyNumberFormat="1" applyFont="1" applyBorder="1" applyAlignment="1">
      <alignment horizontal="center" vertical="center" wrapText="1"/>
    </xf>
    <xf numFmtId="4" fontId="1" fillId="0" borderId="15" xfId="1" applyNumberFormat="1" applyFont="1" applyBorder="1" applyAlignment="1">
      <alignment horizontal="center" vertical="center" wrapText="1"/>
    </xf>
    <xf numFmtId="4" fontId="1" fillId="0" borderId="14" xfId="1" applyNumberFormat="1" applyFont="1" applyBorder="1" applyAlignment="1">
      <alignment horizontal="center" vertical="center" wrapText="1"/>
    </xf>
    <xf numFmtId="0" fontId="1" fillId="0" borderId="15" xfId="1" applyFont="1" applyFill="1" applyBorder="1" applyAlignment="1">
      <alignment horizontal="center" vertical="center"/>
    </xf>
    <xf numFmtId="4" fontId="1" fillId="0" borderId="13" xfId="1" applyNumberFormat="1" applyFont="1" applyFill="1" applyBorder="1" applyAlignment="1">
      <alignment horizontal="center" vertical="center" wrapText="1"/>
    </xf>
    <xf numFmtId="4" fontId="1" fillId="0" borderId="15" xfId="1" applyNumberFormat="1" applyFont="1" applyFill="1" applyBorder="1" applyAlignment="1">
      <alignment horizontal="center" vertical="center" wrapText="1"/>
    </xf>
    <xf numFmtId="4" fontId="1" fillId="0" borderId="14" xfId="1" applyNumberFormat="1" applyFont="1" applyFill="1" applyBorder="1" applyAlignment="1">
      <alignment horizontal="center" vertical="center" wrapText="1"/>
    </xf>
    <xf numFmtId="4" fontId="1" fillId="0" borderId="14" xfId="1" applyNumberFormat="1" applyFont="1" applyBorder="1" applyAlignment="1">
      <alignment wrapText="1"/>
    </xf>
    <xf numFmtId="0" fontId="1" fillId="0" borderId="7" xfId="1" applyFont="1" applyBorder="1" applyAlignment="1"/>
    <xf numFmtId="0" fontId="1" fillId="0" borderId="7" xfId="1" applyFont="1" applyBorder="1" applyAlignment="1">
      <alignment wrapText="1"/>
    </xf>
    <xf numFmtId="4" fontId="1" fillId="0" borderId="7" xfId="1" applyNumberFormat="1" applyFont="1" applyBorder="1" applyAlignment="1"/>
    <xf numFmtId="0" fontId="1" fillId="0" borderId="9" xfId="1" applyFont="1" applyBorder="1" applyAlignment="1">
      <alignment horizontal="left"/>
    </xf>
    <xf numFmtId="3" fontId="1" fillId="0" borderId="9" xfId="1" applyNumberFormat="1" applyFont="1" applyBorder="1" applyAlignment="1">
      <alignment wrapText="1"/>
    </xf>
    <xf numFmtId="4" fontId="1" fillId="0" borderId="9" xfId="1" applyNumberFormat="1" applyFont="1" applyBorder="1" applyAlignment="1">
      <alignment wrapText="1"/>
    </xf>
    <xf numFmtId="4" fontId="1" fillId="0" borderId="4" xfId="1" applyNumberFormat="1" applyFont="1" applyBorder="1" applyAlignment="1">
      <alignment wrapText="1"/>
    </xf>
    <xf numFmtId="0" fontId="1" fillId="0" borderId="15" xfId="1" applyFont="1" applyFill="1" applyBorder="1" applyAlignment="1">
      <alignment horizontal="center"/>
    </xf>
    <xf numFmtId="0" fontId="1" fillId="0" borderId="13" xfId="1" applyFont="1" applyBorder="1" applyAlignment="1">
      <alignment horizontal="left" wrapText="1"/>
    </xf>
    <xf numFmtId="0" fontId="1" fillId="0" borderId="26" xfId="1" applyFont="1" applyBorder="1" applyAlignment="1">
      <alignment horizontal="left" wrapText="1"/>
    </xf>
    <xf numFmtId="4" fontId="1" fillId="0" borderId="24" xfId="1" applyNumberFormat="1" applyFont="1" applyBorder="1" applyAlignment="1">
      <alignment wrapText="1"/>
    </xf>
    <xf numFmtId="4" fontId="1" fillId="0" borderId="26" xfId="1" applyNumberFormat="1" applyFont="1" applyBorder="1" applyAlignment="1">
      <alignment wrapText="1"/>
    </xf>
    <xf numFmtId="0" fontId="1" fillId="0" borderId="10" xfId="1" applyFont="1" applyBorder="1" applyAlignment="1">
      <alignment horizontal="left" wrapText="1"/>
    </xf>
    <xf numFmtId="4" fontId="1" fillId="0" borderId="10" xfId="1" applyNumberFormat="1" applyFont="1" applyBorder="1" applyAlignment="1">
      <alignment wrapText="1"/>
    </xf>
    <xf numFmtId="4" fontId="1" fillId="0" borderId="26" xfId="1" applyNumberFormat="1" applyFont="1" applyFill="1" applyBorder="1" applyAlignment="1">
      <alignment wrapText="1"/>
    </xf>
    <xf numFmtId="4" fontId="1" fillId="0" borderId="24" xfId="1" applyNumberFormat="1" applyFont="1" applyFill="1" applyBorder="1" applyAlignment="1">
      <alignment wrapText="1"/>
    </xf>
    <xf numFmtId="4" fontId="1" fillId="0" borderId="29" xfId="1" applyNumberFormat="1" applyFont="1" applyFill="1" applyBorder="1" applyAlignment="1">
      <alignment wrapText="1"/>
    </xf>
    <xf numFmtId="0" fontId="1" fillId="0" borderId="0" xfId="1" applyFont="1" applyFill="1" applyBorder="1" applyAlignment="1">
      <alignment wrapText="1"/>
    </xf>
    <xf numFmtId="0" fontId="1" fillId="0" borderId="3" xfId="1" applyFont="1" applyBorder="1" applyAlignment="1">
      <alignment horizontal="right" wrapText="1"/>
    </xf>
    <xf numFmtId="4" fontId="1" fillId="0" borderId="7" xfId="1" applyNumberFormat="1" applyFont="1" applyBorder="1" applyAlignment="1">
      <alignment horizontal="right" wrapText="1"/>
    </xf>
    <xf numFmtId="0" fontId="1" fillId="0" borderId="1" xfId="1" applyFont="1" applyBorder="1" applyAlignment="1"/>
    <xf numFmtId="4" fontId="1" fillId="0" borderId="1" xfId="1" applyNumberFormat="1" applyFont="1" applyBorder="1" applyAlignment="1">
      <alignment horizontal="right"/>
    </xf>
    <xf numFmtId="0" fontId="1" fillId="0" borderId="14" xfId="1" applyFont="1" applyBorder="1" applyAlignment="1">
      <alignment horizontal="left"/>
    </xf>
    <xf numFmtId="0" fontId="1" fillId="0" borderId="16" xfId="1" applyFont="1" applyBorder="1" applyAlignment="1">
      <alignment horizontal="left"/>
    </xf>
    <xf numFmtId="4" fontId="1" fillId="0" borderId="15" xfId="1" applyNumberFormat="1" applyFont="1" applyBorder="1" applyAlignment="1">
      <alignment horizontal="right"/>
    </xf>
    <xf numFmtId="4" fontId="1" fillId="0" borderId="13" xfId="1" applyNumberFormat="1" applyFont="1" applyBorder="1" applyAlignment="1">
      <alignment horizontal="right" wrapText="1"/>
    </xf>
    <xf numFmtId="4" fontId="1" fillId="0" borderId="15" xfId="1" applyNumberFormat="1" applyFont="1" applyFill="1" applyBorder="1" applyAlignment="1">
      <alignment horizontal="right"/>
    </xf>
    <xf numFmtId="4" fontId="1" fillId="0" borderId="13" xfId="1" applyNumberFormat="1" applyFont="1" applyFill="1" applyBorder="1" applyAlignment="1">
      <alignment horizontal="right" wrapText="1"/>
    </xf>
    <xf numFmtId="0" fontId="1" fillId="0" borderId="17" xfId="1" applyFont="1" applyBorder="1" applyAlignment="1">
      <alignment horizontal="left"/>
    </xf>
    <xf numFmtId="0" fontId="1" fillId="0" borderId="18" xfId="1" applyFont="1" applyBorder="1" applyAlignment="1">
      <alignment horizontal="left"/>
    </xf>
    <xf numFmtId="0" fontId="1" fillId="0" borderId="21" xfId="1" applyFont="1" applyBorder="1" applyAlignment="1">
      <alignment horizontal="left"/>
    </xf>
    <xf numFmtId="4" fontId="1" fillId="0" borderId="6" xfId="1" applyNumberFormat="1" applyFont="1" applyBorder="1" applyAlignment="1">
      <alignment horizontal="right"/>
    </xf>
    <xf numFmtId="4" fontId="1" fillId="0" borderId="6" xfId="1" applyNumberFormat="1" applyFont="1" applyBorder="1" applyAlignment="1">
      <alignment horizontal="right" wrapText="1"/>
    </xf>
    <xf numFmtId="4" fontId="1" fillId="0" borderId="17" xfId="1" applyNumberFormat="1" applyFont="1" applyBorder="1" applyAlignment="1">
      <alignment horizontal="right" wrapText="1"/>
    </xf>
    <xf numFmtId="4" fontId="1" fillId="2" borderId="7" xfId="1" applyNumberFormat="1" applyFont="1" applyFill="1" applyBorder="1" applyAlignment="1">
      <alignment horizontal="right"/>
    </xf>
    <xf numFmtId="4" fontId="1" fillId="2" borderId="7" xfId="1" applyNumberFormat="1" applyFont="1" applyFill="1" applyBorder="1" applyAlignment="1">
      <alignment horizontal="right" wrapText="1"/>
    </xf>
    <xf numFmtId="4" fontId="1" fillId="0" borderId="0" xfId="1" applyNumberFormat="1" applyFont="1" applyBorder="1" applyAlignment="1">
      <alignment horizontal="right" wrapText="1"/>
    </xf>
    <xf numFmtId="4" fontId="1" fillId="0" borderId="7" xfId="1" applyNumberFormat="1" applyFont="1" applyBorder="1" applyAlignment="1">
      <alignment horizontal="right"/>
    </xf>
    <xf numFmtId="0" fontId="1" fillId="0" borderId="24" xfId="1" applyFont="1" applyBorder="1" applyAlignment="1">
      <alignment horizontal="center" wrapText="1"/>
    </xf>
    <xf numFmtId="3" fontId="1" fillId="0" borderId="15" xfId="1" applyNumberFormat="1" applyFont="1" applyBorder="1" applyAlignment="1">
      <alignment horizontal="center" wrapText="1"/>
    </xf>
    <xf numFmtId="0" fontId="1" fillId="0" borderId="7" xfId="1" applyFont="1" applyFill="1" applyBorder="1" applyAlignment="1">
      <alignment horizontal="center" wrapText="1"/>
    </xf>
    <xf numFmtId="0" fontId="1" fillId="0" borderId="6" xfId="1" applyFont="1" applyBorder="1" applyAlignment="1">
      <alignment horizontal="left" wrapText="1"/>
    </xf>
    <xf numFmtId="0" fontId="1" fillId="0" borderId="6" xfId="1" applyFont="1" applyBorder="1" applyAlignment="1">
      <alignment horizontal="center" wrapText="1"/>
    </xf>
    <xf numFmtId="0" fontId="1" fillId="2" borderId="19" xfId="1" applyFont="1" applyFill="1" applyBorder="1" applyAlignment="1">
      <alignment horizontal="left" wrapText="1"/>
    </xf>
    <xf numFmtId="0" fontId="1" fillId="2" borderId="7" xfId="1" applyFont="1" applyFill="1" applyBorder="1" applyAlignment="1">
      <alignment horizontal="left" wrapText="1"/>
    </xf>
    <xf numFmtId="0" fontId="1" fillId="2" borderId="7" xfId="1" applyFont="1" applyFill="1" applyBorder="1" applyAlignment="1">
      <alignment horizontal="center" wrapText="1"/>
    </xf>
    <xf numFmtId="0" fontId="1" fillId="0" borderId="22" xfId="1" applyFont="1" applyBorder="1" applyAlignment="1">
      <alignment wrapText="1"/>
    </xf>
    <xf numFmtId="0" fontId="1" fillId="0" borderId="12" xfId="1" applyFont="1" applyFill="1" applyBorder="1" applyAlignment="1">
      <alignment horizontal="left" wrapText="1"/>
    </xf>
    <xf numFmtId="0" fontId="1" fillId="0" borderId="0" xfId="1" applyFont="1" applyFill="1" applyBorder="1" applyAlignment="1">
      <alignment horizontal="center" wrapText="1"/>
    </xf>
    <xf numFmtId="0" fontId="1" fillId="0" borderId="9" xfId="1" applyFont="1" applyBorder="1" applyAlignment="1">
      <alignment horizontal="center" wrapText="1"/>
    </xf>
    <xf numFmtId="4" fontId="1" fillId="0" borderId="0" xfId="1" applyNumberFormat="1" applyFont="1" applyBorder="1" applyAlignment="1">
      <alignment wrapText="1"/>
    </xf>
    <xf numFmtId="4" fontId="1" fillId="0" borderId="0" xfId="1" applyNumberFormat="1" applyFont="1" applyFill="1" applyBorder="1" applyAlignment="1"/>
    <xf numFmtId="0" fontId="1" fillId="0" borderId="8" xfId="1" applyFont="1" applyBorder="1" applyAlignment="1">
      <alignment horizontal="left"/>
    </xf>
    <xf numFmtId="4" fontId="1" fillId="0" borderId="8" xfId="1" applyNumberFormat="1" applyFont="1" applyBorder="1" applyAlignment="1">
      <alignment horizontal="left"/>
    </xf>
    <xf numFmtId="4" fontId="1" fillId="0" borderId="8" xfId="1" applyNumberFormat="1" applyFont="1" applyBorder="1" applyAlignment="1">
      <alignment wrapText="1"/>
    </xf>
    <xf numFmtId="0" fontId="1" fillId="0" borderId="11" xfId="1" applyFont="1" applyBorder="1" applyAlignment="1">
      <alignment horizontal="left"/>
    </xf>
    <xf numFmtId="4" fontId="1" fillId="0" borderId="11" xfId="1" applyNumberFormat="1" applyFont="1" applyBorder="1" applyAlignment="1">
      <alignment horizontal="left"/>
    </xf>
    <xf numFmtId="4" fontId="1" fillId="0" borderId="11" xfId="1" applyNumberFormat="1" applyFont="1" applyBorder="1" applyAlignment="1">
      <alignment wrapText="1"/>
    </xf>
    <xf numFmtId="4" fontId="1" fillId="0" borderId="14" xfId="1" applyNumberFormat="1" applyFont="1" applyBorder="1" applyAlignment="1">
      <alignment horizontal="left"/>
    </xf>
    <xf numFmtId="4" fontId="1" fillId="0" borderId="18" xfId="1" applyNumberFormat="1" applyFont="1" applyBorder="1" applyAlignment="1">
      <alignment wrapText="1"/>
    </xf>
    <xf numFmtId="4" fontId="1" fillId="2" borderId="7" xfId="1" applyNumberFormat="1" applyFont="1" applyFill="1" applyBorder="1" applyAlignment="1"/>
    <xf numFmtId="4" fontId="1" fillId="0" borderId="1" xfId="1" applyNumberFormat="1" applyFont="1" applyBorder="1" applyAlignment="1"/>
    <xf numFmtId="4" fontId="1" fillId="0" borderId="15" xfId="1" applyNumberFormat="1" applyFont="1" applyBorder="1" applyAlignment="1">
      <alignment horizontal="left"/>
    </xf>
    <xf numFmtId="4" fontId="1" fillId="0" borderId="15" xfId="1" applyNumberFormat="1" applyFont="1" applyFill="1" applyBorder="1" applyAlignment="1">
      <alignment horizontal="left"/>
    </xf>
    <xf numFmtId="4" fontId="1" fillId="2" borderId="7" xfId="1" applyNumberFormat="1" applyFont="1" applyFill="1" applyBorder="1" applyAlignment="1">
      <alignment horizontal="left"/>
    </xf>
    <xf numFmtId="3" fontId="1" fillId="0" borderId="9" xfId="1" applyNumberFormat="1" applyFont="1" applyBorder="1" applyAlignment="1">
      <alignment horizontal="center" wrapText="1"/>
    </xf>
    <xf numFmtId="0" fontId="1" fillId="0" borderId="15" xfId="1" quotePrefix="1" applyFont="1" applyFill="1" applyBorder="1" applyAlignment="1">
      <alignment horizontal="center" wrapText="1"/>
    </xf>
    <xf numFmtId="0" fontId="1" fillId="0" borderId="24" xfId="1" applyFont="1" applyFill="1" applyBorder="1" applyAlignment="1">
      <alignment horizontal="center" wrapText="1"/>
    </xf>
    <xf numFmtId="0" fontId="1" fillId="0" borderId="0" xfId="1" applyFont="1" applyAlignment="1">
      <alignment horizontal="center" wrapText="1"/>
    </xf>
    <xf numFmtId="0" fontId="1" fillId="0" borderId="1" xfId="1" applyFont="1" applyBorder="1" applyAlignment="1">
      <alignment wrapText="1"/>
    </xf>
    <xf numFmtId="0" fontId="1" fillId="0" borderId="1" xfId="1" applyFont="1" applyBorder="1" applyAlignment="1">
      <alignment horizontal="center" wrapText="1"/>
    </xf>
    <xf numFmtId="0" fontId="1" fillId="0" borderId="9" xfId="1" applyFont="1" applyBorder="1" applyAlignment="1">
      <alignment horizontal="center" vertical="center" wrapText="1"/>
    </xf>
    <xf numFmtId="4" fontId="1" fillId="2" borderId="20" xfId="1" applyNumberFormat="1" applyFont="1" applyFill="1" applyBorder="1" applyAlignment="1">
      <alignment wrapText="1"/>
    </xf>
    <xf numFmtId="4" fontId="1" fillId="2" borderId="19" xfId="1" applyNumberFormat="1" applyFont="1" applyFill="1" applyBorder="1" applyAlignment="1">
      <alignment wrapText="1"/>
    </xf>
    <xf numFmtId="0" fontId="1" fillId="0" borderId="12"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6" xfId="1" applyFont="1" applyBorder="1" applyAlignment="1">
      <alignment horizontal="center" vertical="center" wrapText="1"/>
    </xf>
    <xf numFmtId="4" fontId="1" fillId="0" borderId="17" xfId="1" applyNumberFormat="1" applyFont="1" applyBorder="1" applyAlignment="1">
      <alignment horizontal="center" vertical="center" wrapText="1"/>
    </xf>
    <xf numFmtId="0" fontId="1" fillId="0" borderId="0" xfId="1" applyFont="1" applyBorder="1" applyAlignment="1">
      <alignment horizontal="center"/>
    </xf>
    <xf numFmtId="0" fontId="1" fillId="0" borderId="0" xfId="1" applyFont="1" applyFill="1" applyBorder="1" applyAlignment="1">
      <alignment horizontal="center"/>
    </xf>
    <xf numFmtId="4" fontId="1" fillId="0" borderId="15" xfId="1" applyNumberFormat="1" applyFont="1" applyBorder="1" applyAlignment="1"/>
    <xf numFmtId="4" fontId="1" fillId="0" borderId="13" xfId="1" applyNumberFormat="1" applyFont="1" applyBorder="1" applyAlignment="1"/>
    <xf numFmtId="0" fontId="1" fillId="0" borderId="12" xfId="1" applyFont="1" applyBorder="1" applyAlignment="1">
      <alignment horizontal="center"/>
    </xf>
    <xf numFmtId="0" fontId="1" fillId="0" borderId="24" xfId="1" applyFont="1" applyBorder="1" applyAlignment="1"/>
    <xf numFmtId="0" fontId="1" fillId="0" borderId="3" xfId="1" applyFont="1" applyBorder="1" applyAlignment="1">
      <alignment horizontal="center"/>
    </xf>
    <xf numFmtId="0" fontId="1" fillId="2" borderId="1" xfId="1" applyFont="1" applyFill="1" applyBorder="1" applyAlignment="1">
      <alignment horizontal="center"/>
    </xf>
    <xf numFmtId="0" fontId="1" fillId="0" borderId="9" xfId="1" applyFont="1" applyBorder="1" applyAlignment="1">
      <alignment horizontal="center"/>
    </xf>
    <xf numFmtId="0" fontId="1" fillId="0" borderId="15" xfId="0" applyFont="1" applyBorder="1" applyAlignment="1">
      <alignment horizontal="justify" vertical="center"/>
    </xf>
    <xf numFmtId="0" fontId="19" fillId="0" borderId="0" xfId="1" applyFont="1" applyBorder="1" applyAlignment="1">
      <alignment horizontal="right"/>
    </xf>
    <xf numFmtId="0" fontId="21" fillId="0" borderId="11" xfId="1" applyFont="1" applyBorder="1" applyAlignment="1">
      <alignment horizontal="center" wrapText="1"/>
    </xf>
    <xf numFmtId="0" fontId="8" fillId="0" borderId="18" xfId="1" applyFont="1" applyBorder="1" applyAlignment="1">
      <alignment wrapText="1"/>
    </xf>
    <xf numFmtId="0" fontId="8" fillId="2" borderId="0" xfId="1" applyFont="1" applyFill="1" applyAlignment="1">
      <alignment wrapText="1"/>
    </xf>
    <xf numFmtId="0" fontId="8" fillId="0" borderId="0" xfId="1" applyFont="1" applyBorder="1" applyAlignment="1">
      <alignment wrapText="1"/>
    </xf>
    <xf numFmtId="0" fontId="1" fillId="0" borderId="14" xfId="1" applyFont="1" applyBorder="1" applyAlignment="1">
      <alignment wrapText="1"/>
    </xf>
    <xf numFmtId="0" fontId="1" fillId="0" borderId="11" xfId="1" applyFont="1" applyBorder="1" applyAlignment="1">
      <alignment wrapText="1"/>
    </xf>
    <xf numFmtId="0" fontId="1" fillId="0" borderId="29" xfId="1" applyFont="1" applyBorder="1" applyAlignment="1">
      <alignment wrapText="1"/>
    </xf>
    <xf numFmtId="0" fontId="21" fillId="0" borderId="0" xfId="1" applyFont="1" applyAlignment="1">
      <alignment horizontal="center" wrapText="1"/>
    </xf>
    <xf numFmtId="49" fontId="8" fillId="0" borderId="4" xfId="1" applyNumberFormat="1" applyFont="1" applyBorder="1" applyAlignment="1">
      <alignment horizontal="center" vertical="center"/>
    </xf>
    <xf numFmtId="0" fontId="8" fillId="0" borderId="0" xfId="1" applyFont="1" applyFill="1" applyAlignment="1">
      <alignment wrapText="1"/>
    </xf>
    <xf numFmtId="0" fontId="22" fillId="0" borderId="0" xfId="1" applyFont="1" applyBorder="1" applyAlignment="1"/>
    <xf numFmtId="0" fontId="22" fillId="0" borderId="1" xfId="1" applyFont="1" applyBorder="1" applyAlignment="1"/>
    <xf numFmtId="0" fontId="21" fillId="0" borderId="0" xfId="1" applyFont="1" applyBorder="1" applyAlignment="1">
      <alignment horizontal="center" wrapText="1"/>
    </xf>
    <xf numFmtId="0" fontId="8" fillId="0" borderId="0" xfId="1" applyFont="1" applyAlignment="1">
      <alignment vertical="center" wrapText="1"/>
    </xf>
    <xf numFmtId="0" fontId="1" fillId="0" borderId="0" xfId="1" applyFont="1" applyAlignment="1">
      <alignment vertical="center" wrapText="1"/>
    </xf>
    <xf numFmtId="0" fontId="1" fillId="0" borderId="0" xfId="1" applyFont="1" applyFill="1" applyBorder="1" applyAlignment="1">
      <alignment horizontal="left"/>
    </xf>
    <xf numFmtId="4" fontId="1" fillId="0" borderId="0" xfId="1" applyNumberFormat="1" applyFont="1" applyFill="1" applyBorder="1" applyAlignment="1">
      <alignment horizontal="right" wrapText="1"/>
    </xf>
    <xf numFmtId="4" fontId="1" fillId="0" borderId="0" xfId="1" applyNumberFormat="1" applyFont="1" applyFill="1" applyBorder="1" applyAlignment="1">
      <alignment wrapText="1"/>
    </xf>
    <xf numFmtId="0" fontId="1" fillId="0" borderId="0" xfId="1" applyFont="1" applyAlignment="1">
      <alignment horizontal="right" wrapText="1"/>
    </xf>
    <xf numFmtId="0" fontId="22" fillId="0" borderId="0" xfId="1" applyFont="1" applyBorder="1" applyAlignment="1">
      <alignment horizontal="right"/>
    </xf>
    <xf numFmtId="0" fontId="1" fillId="3" borderId="15" xfId="1" applyFont="1" applyFill="1" applyBorder="1" applyAlignment="1">
      <alignment horizontal="center" wrapText="1"/>
    </xf>
    <xf numFmtId="0" fontId="6" fillId="2" borderId="30" xfId="1" applyFont="1" applyFill="1" applyBorder="1" applyAlignment="1">
      <alignment horizontal="center" wrapText="1"/>
    </xf>
    <xf numFmtId="0" fontId="6" fillId="2" borderId="12" xfId="1" applyFont="1" applyFill="1" applyBorder="1" applyAlignment="1">
      <alignment horizontal="center" wrapText="1"/>
    </xf>
    <xf numFmtId="0" fontId="6" fillId="2" borderId="2" xfId="1" applyFont="1" applyFill="1" applyBorder="1" applyAlignment="1">
      <alignment horizontal="center" wrapText="1"/>
    </xf>
    <xf numFmtId="0" fontId="18" fillId="0" borderId="0" xfId="1" applyFont="1" applyBorder="1" applyAlignment="1">
      <alignment horizontal="center"/>
    </xf>
    <xf numFmtId="0" fontId="18" fillId="0" borderId="0" xfId="1" applyFont="1" applyBorder="1" applyAlignment="1"/>
    <xf numFmtId="0" fontId="1" fillId="0" borderId="0" xfId="1" applyFont="1" applyBorder="1" applyAlignment="1"/>
    <xf numFmtId="0" fontId="19" fillId="0" borderId="0" xfId="1" applyFont="1" applyBorder="1" applyAlignment="1">
      <alignment horizontal="left"/>
    </xf>
    <xf numFmtId="0" fontId="19" fillId="0" borderId="0" xfId="1" applyFont="1" applyBorder="1" applyAlignment="1">
      <alignment horizontal="left" indent="2"/>
    </xf>
    <xf numFmtId="0" fontId="2" fillId="0" borderId="0" xfId="1" applyFont="1" applyBorder="1" applyAlignment="1">
      <alignment horizontal="left" indent="2"/>
    </xf>
    <xf numFmtId="0" fontId="3" fillId="0" borderId="0" xfId="1" applyFont="1" applyBorder="1" applyAlignment="1">
      <alignment horizontal="center"/>
    </xf>
    <xf numFmtId="0" fontId="2" fillId="0" borderId="0" xfId="1" applyFont="1" applyBorder="1" applyAlignment="1">
      <alignment horizontal="left"/>
    </xf>
    <xf numFmtId="0" fontId="2" fillId="0" borderId="0" xfId="1" applyFont="1" applyBorder="1" applyAlignment="1">
      <alignment horizontal="center"/>
    </xf>
    <xf numFmtId="0" fontId="19" fillId="0" borderId="0" xfId="1" applyFont="1" applyBorder="1" applyAlignment="1">
      <alignment horizontal="center"/>
    </xf>
    <xf numFmtId="4" fontId="1" fillId="0" borderId="15" xfId="1" applyNumberFormat="1" applyFont="1" applyBorder="1" applyAlignment="1" applyProtection="1">
      <alignment wrapText="1"/>
      <protection locked="0"/>
    </xf>
    <xf numFmtId="4" fontId="1" fillId="0" borderId="13" xfId="1" applyNumberFormat="1" applyFont="1" applyBorder="1" applyAlignment="1" applyProtection="1">
      <alignment wrapText="1"/>
      <protection locked="0"/>
    </xf>
    <xf numFmtId="0" fontId="1" fillId="0" borderId="13" xfId="1" applyFont="1" applyBorder="1" applyAlignment="1" applyProtection="1">
      <alignment horizontal="left"/>
      <protection locked="0"/>
    </xf>
    <xf numFmtId="0" fontId="1" fillId="0" borderId="15" xfId="1" applyFont="1" applyFill="1" applyBorder="1" applyAlignment="1" applyProtection="1">
      <alignment horizontal="left" wrapText="1"/>
      <protection locked="0"/>
    </xf>
    <xf numFmtId="0" fontId="1" fillId="0" borderId="13" xfId="1" applyFont="1" applyBorder="1" applyAlignment="1" applyProtection="1">
      <alignment horizontal="left" wrapText="1"/>
      <protection locked="0"/>
    </xf>
    <xf numFmtId="0" fontId="1" fillId="0" borderId="12" xfId="1" applyFont="1" applyBorder="1" applyAlignment="1" applyProtection="1">
      <alignment horizontal="left" wrapText="1"/>
      <protection locked="0"/>
    </xf>
    <xf numFmtId="0" fontId="1" fillId="0" borderId="15" xfId="1" applyFont="1" applyBorder="1" applyAlignment="1" applyProtection="1">
      <alignment wrapText="1"/>
      <protection locked="0"/>
    </xf>
    <xf numFmtId="0" fontId="1" fillId="0" borderId="15" xfId="1" applyFont="1" applyBorder="1" applyAlignment="1" applyProtection="1">
      <alignment horizontal="center" wrapText="1"/>
      <protection locked="0"/>
    </xf>
    <xf numFmtId="0" fontId="1" fillId="0" borderId="24" xfId="1" applyFont="1" applyBorder="1" applyAlignment="1" applyProtection="1">
      <alignment horizontal="center" wrapText="1"/>
      <protection locked="0"/>
    </xf>
    <xf numFmtId="0" fontId="1" fillId="0" borderId="24" xfId="1" applyFont="1" applyBorder="1" applyAlignment="1" applyProtection="1">
      <alignment wrapText="1"/>
      <protection locked="0"/>
    </xf>
    <xf numFmtId="0" fontId="1" fillId="0" borderId="12" xfId="1" applyFont="1" applyBorder="1" applyAlignment="1" applyProtection="1">
      <alignment horizontal="center" wrapText="1"/>
      <protection locked="0"/>
    </xf>
    <xf numFmtId="0" fontId="1" fillId="0" borderId="6" xfId="1" applyFont="1" applyBorder="1" applyAlignment="1" applyProtection="1">
      <alignment horizontal="left" wrapText="1"/>
      <protection locked="0"/>
    </xf>
    <xf numFmtId="0" fontId="1" fillId="0" borderId="6" xfId="1" applyFont="1" applyBorder="1" applyAlignment="1" applyProtection="1">
      <alignment horizontal="center" wrapText="1"/>
      <protection locked="0"/>
    </xf>
    <xf numFmtId="0" fontId="1" fillId="0" borderId="22" xfId="1" applyFont="1" applyBorder="1" applyAlignment="1" applyProtection="1">
      <alignment wrapText="1"/>
      <protection locked="0"/>
    </xf>
    <xf numFmtId="0" fontId="1" fillId="0" borderId="5" xfId="1" applyFont="1" applyBorder="1" applyAlignment="1" applyProtection="1">
      <alignment horizontal="center" wrapText="1"/>
      <protection locked="0"/>
    </xf>
    <xf numFmtId="0" fontId="1" fillId="0" borderId="0" xfId="1" applyFont="1" applyBorder="1" applyAlignment="1" applyProtection="1">
      <alignment horizontal="center" wrapText="1"/>
      <protection locked="0"/>
    </xf>
    <xf numFmtId="0" fontId="1" fillId="0" borderId="12" xfId="1" applyFont="1" applyFill="1" applyBorder="1" applyAlignment="1" applyProtection="1">
      <alignment horizontal="left" wrapText="1"/>
      <protection locked="0"/>
    </xf>
    <xf numFmtId="0" fontId="1" fillId="0" borderId="24" xfId="1" applyFont="1" applyFill="1" applyBorder="1" applyAlignment="1" applyProtection="1">
      <alignment horizontal="left" wrapText="1"/>
      <protection locked="0"/>
    </xf>
    <xf numFmtId="0" fontId="8" fillId="0" borderId="9" xfId="1" applyFont="1" applyFill="1" applyBorder="1" applyAlignment="1" applyProtection="1">
      <protection locked="0"/>
    </xf>
    <xf numFmtId="0" fontId="1" fillId="0" borderId="15" xfId="1" applyFont="1" applyFill="1" applyBorder="1" applyAlignment="1" applyProtection="1">
      <alignment wrapText="1"/>
      <protection locked="0"/>
    </xf>
    <xf numFmtId="0" fontId="1" fillId="0" borderId="6" xfId="1" applyFont="1" applyFill="1" applyBorder="1" applyAlignment="1" applyProtection="1">
      <alignment wrapText="1"/>
      <protection locked="0"/>
    </xf>
    <xf numFmtId="0" fontId="1" fillId="0" borderId="6" xfId="1" applyFont="1" applyFill="1" applyBorder="1" applyAlignment="1" applyProtection="1">
      <alignment horizontal="center" wrapText="1"/>
      <protection locked="0"/>
    </xf>
    <xf numFmtId="4" fontId="1" fillId="0" borderId="9" xfId="1" applyNumberFormat="1" applyFont="1" applyBorder="1" applyAlignment="1" applyProtection="1">
      <alignment horizontal="right" wrapText="1"/>
      <protection locked="0"/>
    </xf>
    <xf numFmtId="4" fontId="1" fillId="0" borderId="9" xfId="1" applyNumberFormat="1" applyFont="1" applyBorder="1" applyAlignment="1" applyProtection="1">
      <alignment wrapText="1"/>
      <protection locked="0"/>
    </xf>
    <xf numFmtId="4" fontId="1" fillId="0" borderId="4" xfId="1" applyNumberFormat="1" applyFont="1" applyBorder="1" applyAlignment="1" applyProtection="1">
      <alignment wrapText="1"/>
      <protection locked="0"/>
    </xf>
    <xf numFmtId="4" fontId="1" fillId="0" borderId="15" xfId="1" applyNumberFormat="1" applyFont="1" applyBorder="1" applyAlignment="1" applyProtection="1">
      <alignment horizontal="right" wrapText="1"/>
      <protection locked="0"/>
    </xf>
    <xf numFmtId="4" fontId="1" fillId="0" borderId="12" xfId="1" applyNumberFormat="1" applyFont="1" applyBorder="1" applyAlignment="1" applyProtection="1">
      <alignment wrapText="1"/>
      <protection locked="0"/>
    </xf>
    <xf numFmtId="4" fontId="1" fillId="0" borderId="6" xfId="1" applyNumberFormat="1" applyFont="1" applyBorder="1" applyAlignment="1" applyProtection="1">
      <alignment horizontal="right" wrapText="1"/>
      <protection locked="0"/>
    </xf>
    <xf numFmtId="4" fontId="1" fillId="0" borderId="6" xfId="1" applyNumberFormat="1" applyFont="1" applyBorder="1" applyAlignment="1" applyProtection="1">
      <alignment wrapText="1"/>
      <protection locked="0"/>
    </xf>
    <xf numFmtId="4" fontId="1" fillId="0" borderId="17" xfId="1" applyNumberFormat="1" applyFont="1" applyBorder="1" applyAlignment="1" applyProtection="1">
      <alignment wrapText="1"/>
      <protection locked="0"/>
    </xf>
    <xf numFmtId="4" fontId="1" fillId="2" borderId="7" xfId="1" applyNumberFormat="1" applyFont="1" applyFill="1" applyBorder="1" applyAlignment="1" applyProtection="1">
      <alignment horizontal="right" wrapText="1"/>
      <protection locked="0"/>
    </xf>
    <xf numFmtId="4" fontId="1" fillId="2" borderId="7" xfId="1" applyNumberFormat="1" applyFont="1" applyFill="1" applyBorder="1" applyAlignment="1" applyProtection="1">
      <alignment wrapText="1"/>
      <protection locked="0"/>
    </xf>
    <xf numFmtId="4" fontId="1" fillId="0" borderId="0" xfId="1" applyNumberFormat="1" applyFont="1" applyBorder="1" applyAlignment="1" applyProtection="1">
      <alignment horizontal="right" wrapText="1"/>
      <protection locked="0"/>
    </xf>
    <xf numFmtId="4" fontId="1" fillId="0" borderId="0" xfId="1" applyNumberFormat="1" applyFont="1" applyBorder="1" applyAlignment="1" applyProtection="1">
      <alignment wrapText="1"/>
      <protection locked="0"/>
    </xf>
    <xf numFmtId="4" fontId="1" fillId="0" borderId="7" xfId="1" applyNumberFormat="1" applyFont="1" applyFill="1" applyBorder="1" applyAlignment="1" applyProtection="1">
      <alignment horizontal="right" wrapText="1"/>
      <protection locked="0"/>
    </xf>
    <xf numFmtId="4" fontId="1" fillId="0" borderId="7" xfId="1" applyNumberFormat="1" applyFont="1" applyFill="1" applyBorder="1" applyAlignment="1" applyProtection="1">
      <alignment wrapText="1"/>
      <protection locked="0"/>
    </xf>
    <xf numFmtId="4" fontId="1" fillId="0" borderId="23" xfId="1" applyNumberFormat="1" applyFont="1" applyBorder="1" applyAlignment="1" applyProtection="1">
      <alignment wrapText="1"/>
      <protection locked="0"/>
    </xf>
    <xf numFmtId="4" fontId="1" fillId="0" borderId="7" xfId="1" applyNumberFormat="1" applyFont="1" applyBorder="1" applyAlignment="1" applyProtection="1">
      <alignment horizontal="right"/>
      <protection locked="0"/>
    </xf>
    <xf numFmtId="4" fontId="1" fillId="0" borderId="7" xfId="1" applyNumberFormat="1" applyFont="1" applyBorder="1" applyAlignment="1" applyProtection="1">
      <protection locked="0"/>
    </xf>
    <xf numFmtId="4" fontId="1" fillId="0" borderId="5" xfId="1" applyNumberFormat="1" applyFont="1" applyBorder="1" applyAlignment="1" applyProtection="1">
      <alignment horizontal="right" wrapText="1"/>
      <protection locked="0"/>
    </xf>
    <xf numFmtId="4" fontId="1" fillId="0" borderId="25" xfId="1" applyNumberFormat="1" applyFont="1" applyBorder="1" applyAlignment="1" applyProtection="1">
      <alignment wrapText="1"/>
      <protection locked="0"/>
    </xf>
    <xf numFmtId="4" fontId="1" fillId="0" borderId="10" xfId="1" applyNumberFormat="1" applyFont="1" applyBorder="1" applyAlignment="1" applyProtection="1">
      <alignment wrapText="1"/>
      <protection locked="0"/>
    </xf>
    <xf numFmtId="4" fontId="1" fillId="0" borderId="24" xfId="1" applyNumberFormat="1" applyFont="1" applyBorder="1" applyAlignment="1" applyProtection="1">
      <alignment wrapText="1"/>
      <protection locked="0"/>
    </xf>
    <xf numFmtId="4" fontId="1" fillId="0" borderId="7" xfId="1" applyNumberFormat="1" applyFont="1" applyFill="1" applyBorder="1" applyAlignment="1" applyProtection="1">
      <alignment horizontal="right"/>
      <protection locked="0"/>
    </xf>
    <xf numFmtId="4" fontId="1" fillId="0" borderId="7" xfId="1" applyNumberFormat="1" applyFont="1" applyFill="1" applyBorder="1" applyAlignment="1" applyProtection="1">
      <protection locked="0"/>
    </xf>
    <xf numFmtId="4" fontId="1" fillId="0" borderId="9" xfId="1" applyNumberFormat="1" applyFont="1" applyFill="1" applyBorder="1" applyAlignment="1" applyProtection="1">
      <alignment horizontal="right"/>
      <protection locked="0"/>
    </xf>
    <xf numFmtId="4" fontId="1" fillId="0" borderId="9" xfId="1" applyNumberFormat="1" applyFont="1" applyFill="1" applyBorder="1" applyAlignment="1" applyProtection="1">
      <protection locked="0"/>
    </xf>
    <xf numFmtId="4" fontId="1" fillId="0" borderId="4" xfId="1" applyNumberFormat="1" applyFont="1" applyFill="1" applyBorder="1" applyAlignment="1" applyProtection="1">
      <protection locked="0"/>
    </xf>
    <xf numFmtId="4" fontId="1" fillId="0" borderId="15" xfId="1" applyNumberFormat="1" applyFont="1" applyFill="1" applyBorder="1" applyAlignment="1" applyProtection="1">
      <alignment horizontal="right" wrapText="1"/>
      <protection locked="0"/>
    </xf>
    <xf numFmtId="4" fontId="1" fillId="0" borderId="15" xfId="1" applyNumberFormat="1" applyFont="1" applyFill="1" applyBorder="1" applyAlignment="1" applyProtection="1">
      <alignment wrapText="1"/>
      <protection locked="0"/>
    </xf>
    <xf numFmtId="4" fontId="1" fillId="0" borderId="13" xfId="1" applyNumberFormat="1" applyFont="1" applyFill="1" applyBorder="1" applyAlignment="1" applyProtection="1">
      <alignment wrapText="1"/>
      <protection locked="0"/>
    </xf>
    <xf numFmtId="4" fontId="1" fillId="0" borderId="6" xfId="1" applyNumberFormat="1" applyFont="1" applyFill="1" applyBorder="1" applyAlignment="1" applyProtection="1">
      <alignment horizontal="right" wrapText="1"/>
      <protection locked="0"/>
    </xf>
    <xf numFmtId="4" fontId="1" fillId="0" borderId="6" xfId="1" applyNumberFormat="1" applyFont="1" applyFill="1" applyBorder="1" applyAlignment="1" applyProtection="1">
      <alignment wrapText="1"/>
      <protection locked="0"/>
    </xf>
    <xf numFmtId="4" fontId="1" fillId="0" borderId="17" xfId="1" applyNumberFormat="1" applyFont="1" applyFill="1" applyBorder="1" applyAlignment="1" applyProtection="1">
      <alignment wrapText="1"/>
      <protection locked="0"/>
    </xf>
    <xf numFmtId="4" fontId="1" fillId="0" borderId="24" xfId="1" applyNumberFormat="1" applyFont="1" applyBorder="1" applyAlignment="1" applyProtection="1">
      <alignment horizontal="right" wrapText="1"/>
      <protection locked="0"/>
    </xf>
    <xf numFmtId="4" fontId="1" fillId="0" borderId="26" xfId="1" applyNumberFormat="1" applyFont="1" applyBorder="1" applyAlignment="1" applyProtection="1">
      <alignment wrapText="1"/>
      <protection locked="0"/>
    </xf>
    <xf numFmtId="4" fontId="1" fillId="0" borderId="13" xfId="1" applyNumberFormat="1" applyFont="1" applyBorder="1" applyAlignment="1" applyProtection="1">
      <alignment horizontal="center" wrapText="1"/>
      <protection locked="0"/>
    </xf>
    <xf numFmtId="4" fontId="1" fillId="0" borderId="25" xfId="1" applyNumberFormat="1" applyFont="1" applyBorder="1" applyAlignment="1" applyProtection="1">
      <alignment horizontal="center" wrapText="1"/>
      <protection locked="0"/>
    </xf>
    <xf numFmtId="4" fontId="1" fillId="0" borderId="4" xfId="1" applyNumberFormat="1" applyFont="1" applyBorder="1" applyAlignment="1" applyProtection="1">
      <alignment horizontal="right" wrapText="1"/>
      <protection locked="0"/>
    </xf>
    <xf numFmtId="4" fontId="1" fillId="0" borderId="12" xfId="1" applyNumberFormat="1" applyFont="1" applyBorder="1" applyAlignment="1" applyProtection="1">
      <alignment horizontal="right" wrapText="1"/>
      <protection locked="0"/>
    </xf>
    <xf numFmtId="4" fontId="1" fillId="0" borderId="13" xfId="1" applyNumberFormat="1" applyFont="1" applyBorder="1" applyAlignment="1" applyProtection="1">
      <alignment horizontal="right" wrapText="1"/>
      <protection locked="0"/>
    </xf>
    <xf numFmtId="4" fontId="1" fillId="0" borderId="23" xfId="1" applyNumberFormat="1" applyFont="1" applyBorder="1" applyAlignment="1" applyProtection="1">
      <alignment horizontal="right" wrapText="1"/>
      <protection locked="0"/>
    </xf>
    <xf numFmtId="4" fontId="1" fillId="0" borderId="17" xfId="1" applyNumberFormat="1" applyFont="1" applyBorder="1" applyAlignment="1" applyProtection="1">
      <alignment horizontal="right" wrapText="1"/>
      <protection locked="0"/>
    </xf>
    <xf numFmtId="4" fontId="1" fillId="0" borderId="9" xfId="1" applyNumberFormat="1" applyFont="1" applyFill="1" applyBorder="1" applyAlignment="1" applyProtection="1">
      <alignment horizontal="right" wrapText="1"/>
      <protection locked="0"/>
    </xf>
    <xf numFmtId="0" fontId="1" fillId="0" borderId="15" xfId="1" applyFont="1" applyFill="1" applyBorder="1" applyAlignment="1" applyProtection="1">
      <alignment horizontal="center" wrapText="1"/>
      <protection locked="0"/>
    </xf>
    <xf numFmtId="0" fontId="1" fillId="0" borderId="9" xfId="1" applyFont="1" applyFill="1" applyBorder="1" applyAlignment="1" applyProtection="1">
      <alignment horizontal="left" wrapText="1"/>
      <protection locked="0"/>
    </xf>
    <xf numFmtId="0" fontId="1" fillId="0" borderId="9" xfId="1" applyFont="1" applyBorder="1" applyAlignment="1" applyProtection="1">
      <alignment wrapText="1"/>
      <protection locked="0"/>
    </xf>
    <xf numFmtId="4" fontId="1" fillId="0" borderId="10" xfId="1" applyNumberFormat="1" applyFont="1" applyBorder="1" applyAlignment="1" applyProtection="1">
      <alignment horizontal="right" wrapText="1"/>
      <protection locked="0"/>
    </xf>
    <xf numFmtId="4" fontId="1" fillId="0" borderId="25" xfId="1" applyNumberFormat="1" applyFont="1" applyBorder="1" applyAlignment="1" applyProtection="1">
      <alignment horizontal="right" wrapText="1"/>
      <protection locked="0"/>
    </xf>
    <xf numFmtId="0" fontId="1" fillId="2" borderId="7" xfId="1" applyFont="1" applyFill="1" applyBorder="1" applyAlignment="1" applyProtection="1">
      <alignment horizontal="left"/>
      <protection locked="0"/>
    </xf>
    <xf numFmtId="0" fontId="1" fillId="0" borderId="0" xfId="1" applyFont="1" applyBorder="1" applyAlignment="1" applyProtection="1">
      <alignment wrapText="1"/>
      <protection locked="0"/>
    </xf>
    <xf numFmtId="0" fontId="8" fillId="0" borderId="7" xfId="1" applyFont="1" applyBorder="1" applyAlignment="1" applyProtection="1">
      <protection locked="0"/>
    </xf>
    <xf numFmtId="0" fontId="1" fillId="0" borderId="15" xfId="1" applyFont="1" applyFill="1" applyBorder="1" applyAlignment="1" applyProtection="1">
      <alignment horizontal="left"/>
      <protection locked="0"/>
    </xf>
    <xf numFmtId="0" fontId="1" fillId="0" borderId="13" xfId="1" applyFont="1" applyBorder="1" applyAlignment="1" applyProtection="1">
      <alignment wrapText="1"/>
      <protection locked="0"/>
    </xf>
    <xf numFmtId="0" fontId="1" fillId="0" borderId="15" xfId="1" quotePrefix="1" applyFont="1" applyBorder="1" applyAlignment="1" applyProtection="1">
      <protection locked="0"/>
    </xf>
    <xf numFmtId="0" fontId="8" fillId="0" borderId="15" xfId="1" applyFont="1" applyBorder="1" applyAlignment="1" applyProtection="1">
      <protection locked="0"/>
    </xf>
    <xf numFmtId="0" fontId="8" fillId="0" borderId="15" xfId="1" applyFont="1" applyFill="1" applyBorder="1" applyAlignment="1" applyProtection="1">
      <protection locked="0"/>
    </xf>
    <xf numFmtId="0" fontId="1" fillId="0" borderId="15" xfId="1" applyFont="1" applyBorder="1" applyAlignment="1" applyProtection="1">
      <protection locked="0"/>
    </xf>
    <xf numFmtId="0" fontId="8" fillId="2" borderId="15" xfId="1" applyFont="1" applyFill="1" applyBorder="1" applyAlignment="1" applyProtection="1">
      <protection locked="0"/>
    </xf>
    <xf numFmtId="0" fontId="8" fillId="0" borderId="0" xfId="1" applyFont="1" applyBorder="1" applyAlignment="1" applyProtection="1">
      <protection locked="0"/>
    </xf>
    <xf numFmtId="0" fontId="8" fillId="0" borderId="15" xfId="1" applyFont="1" applyFill="1" applyBorder="1" applyAlignment="1" applyProtection="1">
      <alignment horizontal="left" wrapText="1"/>
      <protection locked="0"/>
    </xf>
    <xf numFmtId="0" fontId="8" fillId="0" borderId="12" xfId="1" applyFont="1" applyBorder="1" applyAlignment="1" applyProtection="1">
      <protection locked="0"/>
    </xf>
    <xf numFmtId="0" fontId="1" fillId="0" borderId="24" xfId="1" applyFont="1" applyBorder="1" applyAlignment="1" applyProtection="1">
      <protection locked="0"/>
    </xf>
    <xf numFmtId="0" fontId="1" fillId="0" borderId="15" xfId="1" applyFont="1" applyBorder="1" applyAlignment="1" applyProtection="1">
      <alignment horizontal="left"/>
      <protection locked="0"/>
    </xf>
    <xf numFmtId="0" fontId="8" fillId="0" borderId="12" xfId="1" applyFont="1" applyFill="1" applyBorder="1" applyAlignment="1" applyProtection="1">
      <protection locked="0"/>
    </xf>
    <xf numFmtId="0" fontId="1" fillId="2" borderId="24" xfId="1" applyFont="1" applyFill="1" applyBorder="1" applyAlignment="1" applyProtection="1">
      <protection locked="0"/>
    </xf>
    <xf numFmtId="0" fontId="8" fillId="0" borderId="3" xfId="1" applyFont="1" applyBorder="1" applyAlignment="1" applyProtection="1">
      <protection locked="0"/>
    </xf>
    <xf numFmtId="0" fontId="8" fillId="0" borderId="23" xfId="1" applyFont="1" applyBorder="1" applyAlignment="1" applyProtection="1">
      <protection locked="0"/>
    </xf>
    <xf numFmtId="0" fontId="1" fillId="2" borderId="15" xfId="1" applyFont="1" applyFill="1" applyBorder="1" applyAlignment="1" applyProtection="1">
      <protection locked="0"/>
    </xf>
    <xf numFmtId="0" fontId="8" fillId="0" borderId="7" xfId="1" applyFont="1" applyBorder="1" applyAlignment="1" applyProtection="1">
      <alignment wrapText="1"/>
      <protection locked="0"/>
    </xf>
    <xf numFmtId="0" fontId="1" fillId="0" borderId="6" xfId="1" applyFont="1" applyBorder="1" applyAlignment="1" applyProtection="1">
      <alignment horizontal="left"/>
      <protection locked="0"/>
    </xf>
    <xf numFmtId="0" fontId="1" fillId="2" borderId="1" xfId="1" applyFont="1" applyFill="1" applyBorder="1" applyAlignment="1" applyProtection="1">
      <alignment horizontal="left"/>
      <protection locked="0"/>
    </xf>
    <xf numFmtId="0" fontId="1" fillId="0" borderId="9" xfId="1" applyFont="1" applyBorder="1" applyAlignment="1" applyProtection="1">
      <alignment horizontal="left" wrapText="1"/>
      <protection locked="0"/>
    </xf>
    <xf numFmtId="0" fontId="1" fillId="0" borderId="12" xfId="1" applyFont="1" applyBorder="1" applyAlignment="1" applyProtection="1">
      <protection locked="0"/>
    </xf>
    <xf numFmtId="0" fontId="1" fillId="0" borderId="12" xfId="1" applyFont="1" applyBorder="1" applyAlignment="1" applyProtection="1">
      <alignment horizontal="left"/>
      <protection locked="0"/>
    </xf>
    <xf numFmtId="0" fontId="1" fillId="0" borderId="23" xfId="1" applyFont="1" applyBorder="1" applyAlignment="1" applyProtection="1">
      <alignment horizontal="left"/>
      <protection locked="0"/>
    </xf>
    <xf numFmtId="4" fontId="1" fillId="0" borderId="15" xfId="1" applyNumberFormat="1" applyFont="1" applyBorder="1" applyAlignment="1" applyProtection="1">
      <protection locked="0"/>
    </xf>
    <xf numFmtId="4" fontId="1" fillId="0" borderId="13" xfId="1" applyNumberFormat="1" applyFont="1" applyBorder="1" applyAlignment="1" applyProtection="1">
      <protection locked="0"/>
    </xf>
    <xf numFmtId="0" fontId="8" fillId="0" borderId="15" xfId="1" applyFont="1" applyBorder="1" applyAlignment="1" applyProtection="1">
      <alignment horizontal="center"/>
      <protection locked="0"/>
    </xf>
    <xf numFmtId="0" fontId="8" fillId="0" borderId="13" xfId="1" applyFont="1" applyBorder="1" applyAlignment="1" applyProtection="1">
      <alignment horizontal="center"/>
      <protection locked="0"/>
    </xf>
    <xf numFmtId="0" fontId="1" fillId="0" borderId="15" xfId="1" applyFont="1" applyBorder="1" applyAlignment="1" applyProtection="1">
      <alignment horizontal="center"/>
      <protection locked="0"/>
    </xf>
    <xf numFmtId="0" fontId="1" fillId="0" borderId="13" xfId="1" applyFont="1" applyBorder="1" applyAlignment="1" applyProtection="1">
      <alignment horizontal="center"/>
      <protection locked="0"/>
    </xf>
    <xf numFmtId="0" fontId="8" fillId="0" borderId="15" xfId="1" applyFont="1" applyFill="1" applyBorder="1" applyAlignment="1" applyProtection="1">
      <alignment horizontal="center"/>
      <protection locked="0"/>
    </xf>
    <xf numFmtId="0" fontId="8" fillId="0" borderId="13" xfId="1" applyFont="1" applyFill="1" applyBorder="1" applyAlignment="1" applyProtection="1">
      <alignment horizontal="center"/>
      <protection locked="0"/>
    </xf>
    <xf numFmtId="0" fontId="8" fillId="2" borderId="15" xfId="1" applyFont="1" applyFill="1" applyBorder="1" applyAlignment="1" applyProtection="1">
      <alignment horizontal="center"/>
      <protection locked="0"/>
    </xf>
    <xf numFmtId="0" fontId="8" fillId="2" borderId="13" xfId="1" applyFont="1" applyFill="1" applyBorder="1" applyAlignment="1" applyProtection="1">
      <alignment horizontal="center"/>
      <protection locked="0"/>
    </xf>
    <xf numFmtId="0" fontId="1" fillId="0" borderId="0" xfId="1" applyFont="1" applyBorder="1" applyAlignment="1" applyProtection="1">
      <alignment horizontal="center"/>
      <protection locked="0"/>
    </xf>
    <xf numFmtId="0" fontId="1" fillId="0" borderId="7" xfId="1" applyFont="1" applyBorder="1" applyAlignment="1" applyProtection="1">
      <alignment horizontal="center"/>
      <protection locked="0"/>
    </xf>
    <xf numFmtId="4" fontId="8" fillId="0" borderId="15" xfId="1" applyNumberFormat="1" applyFont="1" applyBorder="1" applyAlignment="1" applyProtection="1">
      <protection locked="0"/>
    </xf>
    <xf numFmtId="4" fontId="8" fillId="0" borderId="13" xfId="1" applyNumberFormat="1" applyFont="1" applyBorder="1" applyAlignment="1" applyProtection="1">
      <protection locked="0"/>
    </xf>
    <xf numFmtId="4" fontId="1" fillId="0" borderId="12" xfId="1" applyNumberFormat="1" applyFont="1" applyBorder="1" applyAlignment="1" applyProtection="1">
      <protection locked="0"/>
    </xf>
    <xf numFmtId="4" fontId="1" fillId="0" borderId="10" xfId="1" applyNumberFormat="1" applyFont="1" applyBorder="1" applyAlignment="1" applyProtection="1">
      <protection locked="0"/>
    </xf>
    <xf numFmtId="0" fontId="1" fillId="0" borderId="12" xfId="1" applyFont="1" applyBorder="1" applyAlignment="1" applyProtection="1">
      <alignment horizontal="center"/>
      <protection locked="0"/>
    </xf>
    <xf numFmtId="0" fontId="1" fillId="0" borderId="10" xfId="1" applyFont="1" applyBorder="1" applyAlignment="1" applyProtection="1">
      <alignment horizontal="center"/>
      <protection locked="0"/>
    </xf>
    <xf numFmtId="4" fontId="1" fillId="0" borderId="24" xfId="1" applyNumberFormat="1" applyFont="1" applyBorder="1" applyAlignment="1" applyProtection="1">
      <protection locked="0"/>
    </xf>
    <xf numFmtId="4" fontId="1" fillId="0" borderId="26" xfId="1" applyNumberFormat="1" applyFont="1" applyBorder="1" applyAlignment="1" applyProtection="1">
      <protection locked="0"/>
    </xf>
    <xf numFmtId="0" fontId="8" fillId="0" borderId="12" xfId="1" applyFont="1" applyBorder="1" applyAlignment="1" applyProtection="1">
      <alignment horizontal="center"/>
      <protection locked="0"/>
    </xf>
    <xf numFmtId="0" fontId="8" fillId="0" borderId="10" xfId="1" applyFont="1" applyBorder="1" applyAlignment="1" applyProtection="1">
      <alignment horizontal="center"/>
      <protection locked="0"/>
    </xf>
    <xf numFmtId="0" fontId="8" fillId="2" borderId="24" xfId="1" applyFont="1" applyFill="1" applyBorder="1" applyAlignment="1" applyProtection="1">
      <alignment horizontal="center"/>
      <protection locked="0"/>
    </xf>
    <xf numFmtId="0" fontId="8" fillId="2" borderId="26" xfId="1" applyFont="1" applyFill="1" applyBorder="1" applyAlignment="1" applyProtection="1">
      <alignment horizontal="center"/>
      <protection locked="0"/>
    </xf>
    <xf numFmtId="0" fontId="1" fillId="0" borderId="3" xfId="1" applyFont="1" applyBorder="1" applyAlignment="1" applyProtection="1">
      <alignment horizontal="center"/>
      <protection locked="0"/>
    </xf>
    <xf numFmtId="0" fontId="8" fillId="0" borderId="23" xfId="1" applyFont="1" applyBorder="1" applyAlignment="1" applyProtection="1">
      <alignment horizontal="center"/>
      <protection locked="0"/>
    </xf>
    <xf numFmtId="0" fontId="8" fillId="0" borderId="25" xfId="1" applyFont="1" applyBorder="1" applyAlignment="1" applyProtection="1">
      <alignment horizontal="center"/>
      <protection locked="0"/>
    </xf>
    <xf numFmtId="2" fontId="1" fillId="0" borderId="15" xfId="1" applyNumberFormat="1" applyFont="1" applyBorder="1" applyAlignment="1" applyProtection="1">
      <alignment horizontal="center"/>
      <protection locked="0"/>
    </xf>
    <xf numFmtId="2" fontId="1" fillId="0" borderId="13" xfId="1" applyNumberFormat="1" applyFont="1" applyBorder="1" applyAlignment="1" applyProtection="1">
      <alignment horizontal="center"/>
      <protection locked="0"/>
    </xf>
    <xf numFmtId="2" fontId="1" fillId="0" borderId="6" xfId="1" applyNumberFormat="1" applyFont="1" applyBorder="1" applyAlignment="1" applyProtection="1">
      <alignment horizontal="center"/>
      <protection locked="0"/>
    </xf>
    <xf numFmtId="2" fontId="1" fillId="0" borderId="17" xfId="1" applyNumberFormat="1" applyFont="1" applyBorder="1" applyAlignment="1" applyProtection="1">
      <alignment horizontal="center"/>
      <protection locked="0"/>
    </xf>
    <xf numFmtId="0" fontId="1" fillId="2" borderId="1" xfId="1" applyFont="1" applyFill="1" applyBorder="1" applyAlignment="1" applyProtection="1">
      <alignment horizontal="center"/>
      <protection locked="0"/>
    </xf>
    <xf numFmtId="2" fontId="1" fillId="0" borderId="7" xfId="1" applyNumberFormat="1" applyFont="1" applyBorder="1" applyAlignment="1" applyProtection="1">
      <alignment horizontal="center"/>
      <protection locked="0"/>
    </xf>
    <xf numFmtId="0" fontId="1" fillId="0" borderId="9" xfId="1" applyFont="1" applyBorder="1" applyAlignment="1" applyProtection="1">
      <alignment horizontal="center"/>
      <protection locked="0"/>
    </xf>
    <xf numFmtId="0" fontId="1" fillId="0" borderId="4" xfId="1" applyFont="1" applyBorder="1" applyAlignment="1" applyProtection="1">
      <alignment horizontal="center"/>
      <protection locked="0"/>
    </xf>
    <xf numFmtId="0" fontId="1" fillId="0" borderId="23" xfId="1" applyFont="1" applyBorder="1" applyAlignment="1" applyProtection="1">
      <alignment horizontal="center"/>
      <protection locked="0"/>
    </xf>
    <xf numFmtId="0" fontId="1" fillId="0" borderId="6" xfId="1" applyFont="1" applyBorder="1" applyAlignment="1" applyProtection="1">
      <alignment horizontal="center"/>
      <protection locked="0"/>
    </xf>
    <xf numFmtId="0" fontId="1" fillId="0" borderId="9" xfId="1" applyFont="1" applyBorder="1" applyAlignment="1" applyProtection="1">
      <alignment horizontal="left" wrapText="1"/>
    </xf>
    <xf numFmtId="0" fontId="1" fillId="0" borderId="9" xfId="1" applyFont="1" applyBorder="1" applyAlignment="1" applyProtection="1">
      <alignment horizontal="center"/>
    </xf>
    <xf numFmtId="0" fontId="1" fillId="0" borderId="4" xfId="1" applyFont="1" applyBorder="1" applyAlignment="1" applyProtection="1">
      <alignment horizontal="center"/>
    </xf>
    <xf numFmtId="0" fontId="1" fillId="0" borderId="13" xfId="1" applyFont="1" applyBorder="1" applyAlignment="1" applyProtection="1">
      <protection locked="0"/>
    </xf>
    <xf numFmtId="0" fontId="1" fillId="0" borderId="38" xfId="1" applyFont="1" applyBorder="1" applyAlignment="1" applyProtection="1">
      <protection locked="0"/>
    </xf>
    <xf numFmtId="0" fontId="1" fillId="0" borderId="39" xfId="1" applyFont="1" applyBorder="1" applyAlignment="1" applyProtection="1">
      <protection locked="0"/>
    </xf>
    <xf numFmtId="0" fontId="1" fillId="0" borderId="31" xfId="1" applyFont="1" applyBorder="1" applyAlignment="1" applyProtection="1">
      <protection locked="0"/>
    </xf>
    <xf numFmtId="0" fontId="1" fillId="0" borderId="35" xfId="1" applyFont="1" applyBorder="1" applyAlignment="1" applyProtection="1">
      <alignment horizontal="center"/>
      <protection locked="0"/>
    </xf>
    <xf numFmtId="4" fontId="1" fillId="0" borderId="16" xfId="1" applyNumberFormat="1" applyFont="1" applyBorder="1" applyAlignment="1" applyProtection="1">
      <protection locked="0"/>
    </xf>
    <xf numFmtId="0" fontId="1" fillId="0" borderId="27" xfId="1" applyFont="1" applyBorder="1" applyAlignment="1" applyProtection="1">
      <protection locked="0"/>
    </xf>
    <xf numFmtId="0" fontId="1" fillId="0" borderId="36" xfId="1" applyFont="1" applyBorder="1" applyAlignment="1" applyProtection="1">
      <alignment horizontal="center"/>
      <protection locked="0"/>
    </xf>
    <xf numFmtId="0" fontId="1" fillId="0" borderId="13" xfId="1" quotePrefix="1" applyFont="1" applyBorder="1" applyAlignment="1" applyProtection="1">
      <protection locked="0"/>
    </xf>
    <xf numFmtId="0" fontId="1" fillId="0" borderId="27" xfId="1" quotePrefix="1" applyFont="1" applyBorder="1" applyAlignment="1" applyProtection="1">
      <protection locked="0"/>
    </xf>
    <xf numFmtId="0" fontId="8" fillId="0" borderId="13" xfId="1" applyFont="1" applyBorder="1" applyAlignment="1" applyProtection="1">
      <protection locked="0"/>
    </xf>
    <xf numFmtId="0" fontId="8" fillId="0" borderId="27" xfId="1" applyFont="1" applyBorder="1" applyAlignment="1" applyProtection="1">
      <protection locked="0"/>
    </xf>
    <xf numFmtId="0" fontId="8" fillId="0" borderId="36" xfId="1" applyFont="1" applyBorder="1" applyAlignment="1" applyProtection="1">
      <alignment horizontal="center"/>
      <protection locked="0"/>
    </xf>
    <xf numFmtId="0" fontId="8" fillId="0" borderId="15" xfId="1" quotePrefix="1" applyFont="1" applyBorder="1" applyAlignment="1" applyProtection="1">
      <protection locked="0"/>
    </xf>
    <xf numFmtId="0" fontId="1" fillId="0" borderId="28" xfId="1" quotePrefix="1" applyFont="1" applyBorder="1" applyAlignment="1" applyProtection="1">
      <protection locked="0"/>
    </xf>
    <xf numFmtId="0" fontId="1" fillId="0" borderId="33" xfId="1" quotePrefix="1" applyFont="1" applyBorder="1" applyAlignment="1" applyProtection="1">
      <protection locked="0"/>
    </xf>
    <xf numFmtId="0" fontId="1" fillId="0" borderId="34" xfId="1" quotePrefix="1" applyFont="1" applyBorder="1" applyAlignment="1" applyProtection="1">
      <protection locked="0"/>
    </xf>
    <xf numFmtId="0" fontId="1" fillId="0" borderId="37" xfId="1" applyFont="1" applyBorder="1" applyAlignment="1" applyProtection="1">
      <alignment horizontal="center"/>
      <protection locked="0"/>
    </xf>
    <xf numFmtId="0" fontId="1" fillId="0" borderId="44" xfId="1" applyFont="1" applyBorder="1" applyAlignment="1">
      <alignment wrapText="1"/>
    </xf>
    <xf numFmtId="0" fontId="18" fillId="0" borderId="45" xfId="1" applyFont="1" applyBorder="1" applyAlignment="1"/>
    <xf numFmtId="0" fontId="18" fillId="0" borderId="45" xfId="1" applyFont="1" applyBorder="1" applyAlignment="1">
      <alignment horizontal="center"/>
    </xf>
    <xf numFmtId="0" fontId="19" fillId="0" borderId="46" xfId="1" applyFont="1" applyBorder="1" applyAlignment="1">
      <alignment horizontal="right"/>
    </xf>
    <xf numFmtId="0" fontId="1" fillId="0" borderId="47" xfId="1" applyFont="1" applyBorder="1" applyAlignment="1">
      <alignment wrapText="1"/>
    </xf>
    <xf numFmtId="0" fontId="20" fillId="0" borderId="48" xfId="1" applyFont="1" applyBorder="1" applyAlignment="1"/>
    <xf numFmtId="0" fontId="1" fillId="0" borderId="47" xfId="1" applyFont="1" applyBorder="1" applyAlignment="1"/>
    <xf numFmtId="0" fontId="1" fillId="0" borderId="48" xfId="1" applyFont="1" applyBorder="1" applyAlignment="1"/>
    <xf numFmtId="0" fontId="6" fillId="2" borderId="50" xfId="1" applyFont="1" applyFill="1" applyBorder="1" applyAlignment="1">
      <alignment horizontal="center" wrapText="1"/>
    </xf>
    <xf numFmtId="0" fontId="6" fillId="2" borderId="35" xfId="1" applyFont="1" applyFill="1" applyBorder="1" applyAlignment="1">
      <alignment horizontal="center" vertical="center" wrapText="1"/>
    </xf>
    <xf numFmtId="0" fontId="6" fillId="2" borderId="51" xfId="1" applyFont="1" applyFill="1" applyBorder="1" applyAlignment="1">
      <alignment horizontal="left" wrapText="1"/>
    </xf>
    <xf numFmtId="0" fontId="6" fillId="2" borderId="36" xfId="1" applyFont="1" applyFill="1" applyBorder="1" applyAlignment="1">
      <alignment horizontal="center" wrapText="1"/>
    </xf>
    <xf numFmtId="0" fontId="12" fillId="2" borderId="52" xfId="1" applyFont="1" applyFill="1" applyBorder="1" applyAlignment="1">
      <alignment horizontal="center" wrapText="1"/>
    </xf>
    <xf numFmtId="0" fontId="12" fillId="2" borderId="53" xfId="1" applyFont="1" applyFill="1" applyBorder="1" applyAlignment="1">
      <alignment horizontal="center" wrapText="1"/>
    </xf>
    <xf numFmtId="4" fontId="1" fillId="0" borderId="55" xfId="1" applyNumberFormat="1" applyFont="1" applyBorder="1" applyAlignment="1">
      <alignment wrapText="1"/>
    </xf>
    <xf numFmtId="0" fontId="1" fillId="0" borderId="56" xfId="1" applyFont="1" applyBorder="1" applyAlignment="1">
      <alignment wrapText="1"/>
    </xf>
    <xf numFmtId="0" fontId="12" fillId="2" borderId="54" xfId="1" applyFont="1" applyFill="1" applyBorder="1" applyAlignment="1">
      <alignment horizontal="center" wrapText="1"/>
    </xf>
    <xf numFmtId="0" fontId="12" fillId="2" borderId="55" xfId="1" applyFont="1" applyFill="1" applyBorder="1" applyAlignment="1">
      <alignment horizontal="center" wrapText="1"/>
    </xf>
    <xf numFmtId="0" fontId="8" fillId="0" borderId="54" xfId="1" applyFont="1" applyFill="1" applyBorder="1" applyAlignment="1">
      <alignment horizontal="center" wrapText="1"/>
    </xf>
    <xf numFmtId="4" fontId="8" fillId="0" borderId="57" xfId="1" applyNumberFormat="1" applyFont="1" applyBorder="1" applyAlignment="1">
      <alignment wrapText="1"/>
    </xf>
    <xf numFmtId="0" fontId="1" fillId="0" borderId="58" xfId="1" applyFont="1" applyFill="1" applyBorder="1" applyAlignment="1">
      <alignment horizontal="center" wrapText="1"/>
    </xf>
    <xf numFmtId="4" fontId="1" fillId="0" borderId="59" xfId="1" applyNumberFormat="1" applyFont="1" applyBorder="1" applyAlignment="1">
      <alignment wrapText="1"/>
    </xf>
    <xf numFmtId="0" fontId="1" fillId="0" borderId="51" xfId="1" applyFont="1" applyFill="1" applyBorder="1" applyAlignment="1">
      <alignment horizontal="center" wrapText="1"/>
    </xf>
    <xf numFmtId="4" fontId="1" fillId="0" borderId="36" xfId="1" applyNumberFormat="1" applyFont="1" applyBorder="1" applyAlignment="1">
      <alignment wrapText="1"/>
    </xf>
    <xf numFmtId="0" fontId="1" fillId="0" borderId="27" xfId="1" applyFont="1" applyFill="1" applyBorder="1" applyAlignment="1">
      <alignment horizontal="center" wrapText="1"/>
    </xf>
    <xf numFmtId="4" fontId="1" fillId="0" borderId="36" xfId="1" applyNumberFormat="1" applyFont="1" applyFill="1" applyBorder="1" applyAlignment="1">
      <alignment wrapText="1"/>
    </xf>
    <xf numFmtId="0" fontId="1" fillId="0" borderId="27" xfId="1" applyFont="1" applyBorder="1" applyAlignment="1">
      <alignment horizontal="center" wrapText="1"/>
    </xf>
    <xf numFmtId="0" fontId="8" fillId="2" borderId="52" xfId="1" applyFont="1" applyFill="1" applyBorder="1" applyAlignment="1">
      <alignment wrapText="1"/>
    </xf>
    <xf numFmtId="4" fontId="8" fillId="2" borderId="53" xfId="1" applyNumberFormat="1" applyFont="1" applyFill="1" applyBorder="1" applyAlignment="1">
      <alignment wrapText="1"/>
    </xf>
    <xf numFmtId="0" fontId="8" fillId="0" borderId="60" xfId="1" applyFont="1" applyFill="1" applyBorder="1" applyAlignment="1">
      <alignment horizontal="center" wrapText="1"/>
    </xf>
    <xf numFmtId="4" fontId="1" fillId="0" borderId="55" xfId="1" applyNumberFormat="1" applyFont="1" applyBorder="1" applyAlignment="1"/>
    <xf numFmtId="0" fontId="1" fillId="0" borderId="61" xfId="1" applyFont="1" applyBorder="1" applyAlignment="1">
      <alignment horizontal="center" wrapText="1"/>
    </xf>
    <xf numFmtId="4" fontId="1" fillId="0" borderId="62" xfId="1" applyNumberFormat="1" applyFont="1" applyBorder="1" applyAlignment="1">
      <alignment wrapText="1"/>
    </xf>
    <xf numFmtId="0" fontId="8" fillId="2" borderId="60" xfId="1" applyFont="1" applyFill="1" applyBorder="1" applyAlignment="1">
      <alignment wrapText="1"/>
    </xf>
    <xf numFmtId="4" fontId="8" fillId="2" borderId="55" xfId="1" applyNumberFormat="1" applyFont="1" applyFill="1" applyBorder="1" applyAlignment="1">
      <alignment wrapText="1"/>
    </xf>
    <xf numFmtId="0" fontId="1" fillId="0" borderId="51" xfId="1" applyFont="1" applyBorder="1" applyAlignment="1">
      <alignment horizontal="center" wrapText="1"/>
    </xf>
    <xf numFmtId="4" fontId="1" fillId="0" borderId="63" xfId="1" applyNumberFormat="1" applyFont="1" applyBorder="1" applyAlignment="1">
      <alignment wrapText="1"/>
    </xf>
    <xf numFmtId="0" fontId="1" fillId="0" borderId="61" xfId="1" applyFont="1" applyFill="1" applyBorder="1" applyAlignment="1">
      <alignment horizontal="center"/>
    </xf>
    <xf numFmtId="4" fontId="1" fillId="0" borderId="62" xfId="1" applyNumberFormat="1" applyFont="1" applyFill="1" applyBorder="1" applyAlignment="1">
      <alignment wrapText="1"/>
    </xf>
    <xf numFmtId="0" fontId="1" fillId="0" borderId="28" xfId="1" applyFont="1" applyBorder="1" applyAlignment="1">
      <alignment horizontal="center" wrapText="1"/>
    </xf>
    <xf numFmtId="0" fontId="1" fillId="0" borderId="33" xfId="1" applyFont="1" applyFill="1" applyBorder="1" applyAlignment="1">
      <alignment wrapText="1"/>
    </xf>
    <xf numFmtId="0" fontId="1" fillId="0" borderId="33" xfId="1" applyFont="1" applyBorder="1" applyAlignment="1">
      <alignment wrapText="1"/>
    </xf>
    <xf numFmtId="0" fontId="1" fillId="0" borderId="34" xfId="1" applyFont="1" applyBorder="1" applyAlignment="1">
      <alignment wrapText="1"/>
    </xf>
    <xf numFmtId="0" fontId="1" fillId="0" borderId="37" xfId="1" applyFont="1" applyBorder="1" applyAlignment="1">
      <alignment wrapText="1"/>
    </xf>
    <xf numFmtId="0" fontId="1" fillId="0" borderId="44" xfId="1" applyFont="1" applyFill="1" applyBorder="1" applyAlignment="1">
      <alignment wrapText="1"/>
    </xf>
    <xf numFmtId="0" fontId="8" fillId="0" borderId="45" xfId="1" applyFont="1" applyFill="1" applyBorder="1" applyAlignment="1">
      <alignment horizontal="left"/>
    </xf>
    <xf numFmtId="4" fontId="8" fillId="0" borderId="45" xfId="1" applyNumberFormat="1" applyFont="1" applyFill="1" applyBorder="1" applyAlignment="1">
      <alignment horizontal="right"/>
    </xf>
    <xf numFmtId="4" fontId="1" fillId="0" borderId="45" xfId="1" applyNumberFormat="1" applyFont="1" applyFill="1" applyBorder="1" applyAlignment="1"/>
    <xf numFmtId="4" fontId="8" fillId="0" borderId="46" xfId="1" applyNumberFormat="1" applyFont="1" applyFill="1" applyBorder="1" applyAlignment="1">
      <alignment wrapText="1"/>
    </xf>
    <xf numFmtId="0" fontId="19" fillId="0" borderId="48" xfId="1" applyFont="1" applyBorder="1" applyAlignment="1">
      <alignment horizontal="right"/>
    </xf>
    <xf numFmtId="0" fontId="6" fillId="2" borderId="65" xfId="1" applyFont="1" applyFill="1" applyBorder="1" applyAlignment="1">
      <alignment horizontal="center" wrapText="1"/>
    </xf>
    <xf numFmtId="0" fontId="6" fillId="2" borderId="66" xfId="1" applyFont="1" applyFill="1" applyBorder="1" applyAlignment="1">
      <alignment horizontal="center" vertical="center" wrapText="1"/>
    </xf>
    <xf numFmtId="0" fontId="1" fillId="0" borderId="67" xfId="1" applyFont="1" applyBorder="1" applyAlignment="1">
      <alignment wrapText="1"/>
    </xf>
    <xf numFmtId="0" fontId="1" fillId="0" borderId="68" xfId="1" applyFont="1" applyBorder="1" applyAlignment="1">
      <alignment wrapText="1"/>
    </xf>
    <xf numFmtId="0" fontId="8" fillId="0" borderId="69" xfId="1" applyFont="1" applyBorder="1" applyAlignment="1">
      <alignment horizontal="center" wrapText="1"/>
    </xf>
    <xf numFmtId="4" fontId="1" fillId="0" borderId="56" xfId="1" applyNumberFormat="1" applyFont="1" applyBorder="1" applyAlignment="1"/>
    <xf numFmtId="0" fontId="1" fillId="2" borderId="69" xfId="1" applyFont="1" applyFill="1" applyBorder="1" applyAlignment="1">
      <alignment wrapText="1"/>
    </xf>
    <xf numFmtId="4" fontId="1" fillId="0" borderId="57" xfId="1" applyNumberFormat="1" applyFont="1" applyBorder="1" applyAlignment="1">
      <alignment wrapText="1"/>
    </xf>
    <xf numFmtId="0" fontId="8" fillId="0" borderId="60" xfId="1" applyFont="1" applyBorder="1" applyAlignment="1">
      <alignment horizontal="center" wrapText="1"/>
    </xf>
    <xf numFmtId="4" fontId="1" fillId="0" borderId="53" xfId="1" applyNumberFormat="1" applyFont="1" applyBorder="1" applyAlignment="1">
      <alignment wrapText="1"/>
    </xf>
    <xf numFmtId="0" fontId="1" fillId="2" borderId="60" xfId="1" applyFont="1" applyFill="1" applyBorder="1" applyAlignment="1">
      <alignment wrapText="1"/>
    </xf>
    <xf numFmtId="4" fontId="1" fillId="0" borderId="55" xfId="1" applyNumberFormat="1" applyFont="1" applyFill="1" applyBorder="1" applyAlignment="1">
      <alignment wrapText="1"/>
    </xf>
    <xf numFmtId="0" fontId="1" fillId="0" borderId="52" xfId="1" applyFont="1" applyBorder="1" applyAlignment="1">
      <alignment horizontal="center" wrapText="1"/>
    </xf>
    <xf numFmtId="0" fontId="1" fillId="2" borderId="60" xfId="1" applyFont="1" applyFill="1" applyBorder="1" applyAlignment="1">
      <alignment horizontal="center" wrapText="1"/>
    </xf>
    <xf numFmtId="0" fontId="1" fillId="0" borderId="70" xfId="1" applyFont="1" applyFill="1" applyBorder="1" applyAlignment="1">
      <alignment horizontal="center" wrapText="1"/>
    </xf>
    <xf numFmtId="0" fontId="1" fillId="0" borderId="27" xfId="1" quotePrefix="1" applyFont="1" applyBorder="1" applyAlignment="1">
      <alignment horizontal="center" wrapText="1"/>
    </xf>
    <xf numFmtId="4" fontId="1" fillId="0" borderId="55" xfId="1" applyNumberFormat="1" applyFont="1" applyFill="1" applyBorder="1" applyAlignment="1"/>
    <xf numFmtId="0" fontId="8" fillId="0" borderId="58" xfId="1" applyFont="1" applyFill="1" applyBorder="1" applyAlignment="1">
      <alignment horizontal="center" wrapText="1"/>
    </xf>
    <xf numFmtId="4" fontId="1" fillId="0" borderId="59" xfId="1" applyNumberFormat="1" applyFont="1" applyFill="1" applyBorder="1" applyAlignment="1"/>
    <xf numFmtId="0" fontId="1" fillId="0" borderId="27" xfId="1" quotePrefix="1" applyFont="1" applyFill="1" applyBorder="1" applyAlignment="1">
      <alignment horizontal="center" wrapText="1"/>
    </xf>
    <xf numFmtId="0" fontId="1" fillId="0" borderId="52" xfId="1" quotePrefix="1" applyFont="1" applyFill="1" applyBorder="1" applyAlignment="1">
      <alignment horizontal="center" wrapText="1"/>
    </xf>
    <xf numFmtId="4" fontId="1" fillId="0" borderId="53" xfId="1" applyNumberFormat="1" applyFont="1" applyFill="1" applyBorder="1" applyAlignment="1">
      <alignment wrapText="1"/>
    </xf>
    <xf numFmtId="0" fontId="1" fillId="0" borderId="70" xfId="1" quotePrefix="1" applyFont="1" applyBorder="1" applyAlignment="1">
      <alignment horizontal="center" wrapText="1"/>
    </xf>
    <xf numFmtId="0" fontId="1" fillId="0" borderId="58" xfId="1" applyFont="1" applyBorder="1" applyAlignment="1">
      <alignment horizontal="center" wrapText="1"/>
    </xf>
    <xf numFmtId="4" fontId="1" fillId="0" borderId="36" xfId="1" applyNumberFormat="1" applyFont="1" applyBorder="1" applyAlignment="1">
      <alignment horizontal="right" wrapText="1"/>
    </xf>
    <xf numFmtId="0" fontId="1" fillId="0" borderId="70" xfId="1" applyFont="1" applyBorder="1" applyAlignment="1">
      <alignment horizontal="center" wrapText="1"/>
    </xf>
    <xf numFmtId="0" fontId="1" fillId="2" borderId="71" xfId="1" applyFont="1" applyFill="1" applyBorder="1" applyAlignment="1">
      <alignment wrapText="1"/>
    </xf>
    <xf numFmtId="0" fontId="1" fillId="2" borderId="40" xfId="1" applyFont="1" applyFill="1" applyBorder="1" applyAlignment="1">
      <alignment horizontal="left"/>
    </xf>
    <xf numFmtId="0" fontId="1" fillId="2" borderId="41" xfId="1" applyFont="1" applyFill="1" applyBorder="1" applyAlignment="1">
      <alignment horizontal="left"/>
    </xf>
    <xf numFmtId="0" fontId="1" fillId="2" borderId="41" xfId="1" applyFont="1" applyFill="1" applyBorder="1" applyAlignment="1">
      <alignment horizontal="center"/>
    </xf>
    <xf numFmtId="4" fontId="1" fillId="2" borderId="41" xfId="1" applyNumberFormat="1" applyFont="1" applyFill="1" applyBorder="1" applyAlignment="1">
      <alignment horizontal="right" wrapText="1"/>
    </xf>
    <xf numFmtId="4" fontId="1" fillId="2" borderId="41" xfId="1" applyNumberFormat="1" applyFont="1" applyFill="1" applyBorder="1" applyAlignment="1">
      <alignment wrapText="1"/>
    </xf>
    <xf numFmtId="4" fontId="8" fillId="2" borderId="72" xfId="1" applyNumberFormat="1" applyFont="1" applyFill="1" applyBorder="1" applyAlignment="1">
      <alignment wrapText="1"/>
    </xf>
    <xf numFmtId="4" fontId="1" fillId="0" borderId="45" xfId="1" applyNumberFormat="1" applyFont="1" applyFill="1" applyBorder="1" applyAlignment="1">
      <alignment horizontal="right"/>
    </xf>
    <xf numFmtId="4" fontId="1" fillId="0" borderId="56" xfId="1" applyNumberFormat="1" applyFont="1" applyBorder="1" applyAlignment="1">
      <alignment wrapText="1"/>
    </xf>
    <xf numFmtId="4" fontId="8" fillId="2" borderId="56" xfId="1" applyNumberFormat="1" applyFont="1" applyFill="1" applyBorder="1" applyAlignment="1">
      <alignment wrapText="1"/>
    </xf>
    <xf numFmtId="0" fontId="1" fillId="0" borderId="27" xfId="1" applyFont="1" applyBorder="1" applyAlignment="1">
      <alignment horizontal="center" vertical="center" wrapText="1"/>
    </xf>
    <xf numFmtId="0" fontId="8" fillId="0" borderId="27" xfId="1" applyFont="1" applyBorder="1" applyAlignment="1">
      <alignment horizontal="center" wrapText="1"/>
    </xf>
    <xf numFmtId="0" fontId="1" fillId="2" borderId="71" xfId="1" applyFont="1" applyFill="1" applyBorder="1" applyAlignment="1">
      <alignment horizontal="center" wrapText="1"/>
    </xf>
    <xf numFmtId="0" fontId="1" fillId="0" borderId="45" xfId="1" applyFont="1" applyBorder="1" applyAlignment="1">
      <alignment wrapText="1"/>
    </xf>
    <xf numFmtId="0" fontId="1" fillId="0" borderId="45" xfId="1" applyFont="1" applyBorder="1" applyAlignment="1">
      <alignment horizontal="center" wrapText="1"/>
    </xf>
    <xf numFmtId="4" fontId="1" fillId="0" borderId="45" xfId="1" applyNumberFormat="1" applyFont="1" applyBorder="1" applyAlignment="1">
      <alignment wrapText="1"/>
    </xf>
    <xf numFmtId="4" fontId="1" fillId="0" borderId="46" xfId="1" applyNumberFormat="1" applyFont="1" applyBorder="1" applyAlignment="1">
      <alignment wrapText="1"/>
    </xf>
    <xf numFmtId="0" fontId="1" fillId="0" borderId="47" xfId="1" applyFont="1" applyFill="1" applyBorder="1" applyAlignment="1">
      <alignment wrapText="1"/>
    </xf>
    <xf numFmtId="4" fontId="8" fillId="0" borderId="48" xfId="1" applyNumberFormat="1" applyFont="1" applyFill="1" applyBorder="1" applyAlignment="1">
      <alignment wrapText="1"/>
    </xf>
    <xf numFmtId="0" fontId="12" fillId="0" borderId="64" xfId="1" applyFont="1" applyBorder="1" applyAlignment="1"/>
    <xf numFmtId="0" fontId="20" fillId="0" borderId="64" xfId="1" applyFont="1" applyBorder="1" applyAlignment="1"/>
    <xf numFmtId="0" fontId="6" fillId="2" borderId="66" xfId="1" applyFont="1" applyFill="1" applyBorder="1" applyAlignment="1">
      <alignment vertical="center" wrapText="1"/>
    </xf>
    <xf numFmtId="0" fontId="6" fillId="2" borderId="69" xfId="1" applyFont="1" applyFill="1" applyBorder="1" applyAlignment="1">
      <alignment horizontal="left" wrapText="1"/>
    </xf>
    <xf numFmtId="0" fontId="6" fillId="2" borderId="53" xfId="1" applyFont="1" applyFill="1" applyBorder="1" applyAlignment="1">
      <alignment horizontal="center" wrapText="1"/>
    </xf>
    <xf numFmtId="0" fontId="1" fillId="0" borderId="54" xfId="1" applyFont="1" applyBorder="1" applyAlignment="1">
      <alignment wrapText="1"/>
    </xf>
    <xf numFmtId="0" fontId="1" fillId="0" borderId="55" xfId="1" applyFont="1" applyBorder="1" applyAlignment="1">
      <alignment wrapText="1"/>
    </xf>
    <xf numFmtId="4" fontId="8" fillId="2" borderId="55" xfId="1" applyNumberFormat="1" applyFont="1" applyFill="1" applyBorder="1" applyAlignment="1"/>
    <xf numFmtId="0" fontId="1" fillId="0" borderId="60" xfId="1" applyFont="1" applyFill="1" applyBorder="1" applyAlignment="1">
      <alignment wrapText="1"/>
    </xf>
    <xf numFmtId="4" fontId="8" fillId="0" borderId="55" xfId="1" applyNumberFormat="1" applyFont="1" applyFill="1" applyBorder="1" applyAlignment="1">
      <alignment wrapText="1"/>
    </xf>
    <xf numFmtId="0" fontId="2" fillId="0" borderId="48" xfId="1" applyFont="1" applyBorder="1" applyAlignment="1">
      <alignment horizontal="right"/>
    </xf>
    <xf numFmtId="0" fontId="5" fillId="0" borderId="64" xfId="1" applyFont="1" applyBorder="1" applyAlignment="1"/>
    <xf numFmtId="4" fontId="8" fillId="0" borderId="45" xfId="1" applyNumberFormat="1" applyFont="1" applyFill="1" applyBorder="1" applyAlignment="1">
      <alignment horizontal="left"/>
    </xf>
    <xf numFmtId="0" fontId="5" fillId="0" borderId="48" xfId="1" applyFont="1" applyBorder="1" applyAlignment="1"/>
    <xf numFmtId="4" fontId="1" fillId="0" borderId="63" xfId="1" applyNumberFormat="1" applyFont="1" applyBorder="1" applyAlignment="1">
      <alignment horizontal="right" wrapText="1"/>
    </xf>
    <xf numFmtId="0" fontId="1" fillId="0" borderId="36" xfId="1" applyFont="1" applyBorder="1" applyAlignment="1">
      <alignment wrapText="1"/>
    </xf>
    <xf numFmtId="0" fontId="1" fillId="0" borderId="46" xfId="1" applyFont="1" applyBorder="1" applyAlignment="1">
      <alignment wrapText="1"/>
    </xf>
    <xf numFmtId="0" fontId="18" fillId="0" borderId="47" xfId="1" applyFont="1" applyBorder="1" applyAlignment="1">
      <alignment horizontal="center"/>
    </xf>
    <xf numFmtId="0" fontId="1" fillId="0" borderId="73" xfId="1" applyFont="1" applyBorder="1" applyAlignment="1">
      <alignment wrapText="1"/>
    </xf>
    <xf numFmtId="4" fontId="1" fillId="0" borderId="68" xfId="1" applyNumberFormat="1" applyFont="1" applyBorder="1" applyAlignment="1">
      <alignment wrapText="1"/>
    </xf>
    <xf numFmtId="0" fontId="8" fillId="0" borderId="70" xfId="1" applyFont="1" applyBorder="1" applyAlignment="1">
      <alignment horizontal="center"/>
    </xf>
    <xf numFmtId="4" fontId="1" fillId="0" borderId="57" xfId="1" applyNumberFormat="1" applyFont="1" applyBorder="1" applyAlignment="1"/>
    <xf numFmtId="0" fontId="8" fillId="0" borderId="60" xfId="1" applyFont="1" applyFill="1" applyBorder="1" applyAlignment="1">
      <alignment horizontal="center"/>
    </xf>
    <xf numFmtId="0" fontId="8" fillId="0" borderId="70" xfId="1" applyFont="1" applyFill="1" applyBorder="1" applyAlignment="1">
      <alignment horizontal="center"/>
    </xf>
    <xf numFmtId="4" fontId="1" fillId="0" borderId="57" xfId="1" applyNumberFormat="1" applyFont="1" applyFill="1" applyBorder="1" applyAlignment="1"/>
    <xf numFmtId="0" fontId="1" fillId="0" borderId="27" xfId="1" applyFont="1" applyFill="1" applyBorder="1" applyAlignment="1">
      <alignment horizontal="center"/>
    </xf>
    <xf numFmtId="4" fontId="1" fillId="0" borderId="36" xfId="1" applyNumberFormat="1" applyFont="1" applyBorder="1" applyAlignment="1"/>
    <xf numFmtId="0" fontId="1" fillId="0" borderId="27" xfId="1" applyFont="1" applyBorder="1" applyAlignment="1">
      <alignment horizontal="center"/>
    </xf>
    <xf numFmtId="0" fontId="8" fillId="0" borderId="27" xfId="1" applyFont="1" applyBorder="1" applyAlignment="1">
      <alignment horizontal="center"/>
    </xf>
    <xf numFmtId="4" fontId="8" fillId="0" borderId="36" xfId="1" applyNumberFormat="1" applyFont="1" applyBorder="1" applyAlignment="1"/>
    <xf numFmtId="0" fontId="8" fillId="0" borderId="27" xfId="1" applyFont="1" applyFill="1" applyBorder="1" applyAlignment="1">
      <alignment horizontal="center"/>
    </xf>
    <xf numFmtId="4" fontId="8" fillId="0" borderId="36" xfId="1" applyNumberFormat="1" applyFont="1" applyFill="1" applyBorder="1" applyAlignment="1"/>
    <xf numFmtId="0" fontId="1" fillId="0" borderId="27" xfId="1" applyFont="1" applyFill="1" applyBorder="1" applyAlignment="1">
      <alignment horizontal="center" vertical="center"/>
    </xf>
    <xf numFmtId="0" fontId="8" fillId="0" borderId="61" xfId="1" applyFont="1" applyBorder="1" applyAlignment="1">
      <alignment horizontal="center"/>
    </xf>
    <xf numFmtId="0" fontId="1" fillId="0" borderId="51" xfId="1" quotePrefix="1" applyFont="1" applyFill="1" applyBorder="1" applyAlignment="1">
      <alignment horizontal="center" wrapText="1"/>
    </xf>
    <xf numFmtId="0" fontId="8" fillId="0" borderId="27" xfId="1" applyFont="1" applyFill="1" applyBorder="1" applyAlignment="1">
      <alignment horizontal="center" wrapText="1"/>
    </xf>
    <xf numFmtId="49" fontId="1" fillId="0" borderId="27" xfId="1" applyNumberFormat="1" applyFont="1" applyFill="1" applyBorder="1" applyAlignment="1">
      <alignment horizontal="center" wrapText="1"/>
    </xf>
    <xf numFmtId="0" fontId="8" fillId="2" borderId="27" xfId="1" applyFont="1" applyFill="1" applyBorder="1" applyAlignment="1">
      <alignment horizontal="center"/>
    </xf>
    <xf numFmtId="4" fontId="8" fillId="2" borderId="36" xfId="1" applyNumberFormat="1" applyFont="1" applyFill="1" applyBorder="1" applyAlignment="1"/>
    <xf numFmtId="0" fontId="8" fillId="0" borderId="60" xfId="1" applyFont="1" applyBorder="1" applyAlignment="1">
      <alignment horizontal="center"/>
    </xf>
    <xf numFmtId="0" fontId="1" fillId="0" borderId="51" xfId="1" applyFont="1" applyFill="1" applyBorder="1" applyAlignment="1">
      <alignment horizontal="center"/>
    </xf>
    <xf numFmtId="4" fontId="1" fillId="0" borderId="63" xfId="1" applyNumberFormat="1" applyFont="1" applyBorder="1" applyAlignment="1"/>
    <xf numFmtId="4" fontId="1" fillId="0" borderId="62" xfId="1" applyNumberFormat="1" applyFont="1" applyBorder="1" applyAlignment="1"/>
    <xf numFmtId="4" fontId="8" fillId="0" borderId="63" xfId="1" applyNumberFormat="1" applyFont="1" applyBorder="1" applyAlignment="1"/>
    <xf numFmtId="0" fontId="8" fillId="2" borderId="61" xfId="1" applyFont="1" applyFill="1" applyBorder="1" applyAlignment="1">
      <alignment horizontal="center"/>
    </xf>
    <xf numFmtId="4" fontId="8" fillId="2" borderId="62" xfId="1" applyNumberFormat="1" applyFont="1" applyFill="1" applyBorder="1" applyAlignment="1"/>
    <xf numFmtId="0" fontId="8" fillId="0" borderId="65" xfId="1" applyFont="1" applyBorder="1" applyAlignment="1">
      <alignment horizontal="center"/>
    </xf>
    <xf numFmtId="4" fontId="1" fillId="0" borderId="68" xfId="1" applyNumberFormat="1" applyFont="1" applyBorder="1" applyAlignment="1"/>
    <xf numFmtId="0" fontId="1" fillId="0" borderId="51" xfId="1" applyFont="1" applyBorder="1" applyAlignment="1">
      <alignment horizontal="center"/>
    </xf>
    <xf numFmtId="0" fontId="1" fillId="0" borderId="70" xfId="1" applyFont="1" applyBorder="1" applyAlignment="1">
      <alignment horizontal="center"/>
    </xf>
    <xf numFmtId="4" fontId="8" fillId="0" borderId="57" xfId="1" applyNumberFormat="1" applyFont="1" applyBorder="1" applyAlignment="1"/>
    <xf numFmtId="0" fontId="1" fillId="0" borderId="57" xfId="1" applyFont="1" applyBorder="1" applyAlignment="1">
      <alignment wrapText="1"/>
    </xf>
    <xf numFmtId="0" fontId="1" fillId="0" borderId="27" xfId="1" applyFont="1" applyBorder="1" applyAlignment="1" applyProtection="1">
      <alignment horizontal="center"/>
      <protection locked="0"/>
    </xf>
    <xf numFmtId="0" fontId="1" fillId="0" borderId="52" xfId="1" applyFont="1" applyBorder="1" applyAlignment="1" applyProtection="1">
      <alignment horizontal="center"/>
      <protection locked="0"/>
    </xf>
    <xf numFmtId="4" fontId="1" fillId="0" borderId="53" xfId="1" applyNumberFormat="1" applyFont="1" applyBorder="1" applyAlignment="1"/>
    <xf numFmtId="0" fontId="1" fillId="2" borderId="69" xfId="1" applyFont="1" applyFill="1" applyBorder="1" applyAlignment="1"/>
    <xf numFmtId="4" fontId="8" fillId="2" borderId="56" xfId="1" applyNumberFormat="1" applyFont="1" applyFill="1" applyBorder="1" applyAlignment="1"/>
    <xf numFmtId="0" fontId="1" fillId="0" borderId="58" xfId="1" applyFont="1" applyBorder="1" applyAlignment="1">
      <alignment horizontal="center"/>
    </xf>
    <xf numFmtId="4" fontId="1" fillId="0" borderId="59" xfId="1" applyNumberFormat="1" applyFont="1" applyBorder="1" applyAlignment="1"/>
    <xf numFmtId="0" fontId="1" fillId="0" borderId="51" xfId="1" applyFont="1" applyBorder="1" applyAlignment="1" applyProtection="1">
      <alignment horizontal="center"/>
      <protection locked="0"/>
    </xf>
    <xf numFmtId="0" fontId="1" fillId="0" borderId="70" xfId="1" applyFont="1" applyBorder="1" applyAlignment="1" applyProtection="1">
      <alignment horizontal="center"/>
      <protection locked="0"/>
    </xf>
    <xf numFmtId="0" fontId="1" fillId="2" borderId="60" xfId="1" applyFont="1" applyFill="1" applyBorder="1" applyAlignment="1"/>
    <xf numFmtId="0" fontId="1" fillId="0" borderId="58" xfId="1" applyFont="1" applyBorder="1" applyAlignment="1" applyProtection="1">
      <alignment horizontal="center"/>
    </xf>
    <xf numFmtId="4" fontId="1" fillId="0" borderId="59" xfId="1" applyNumberFormat="1" applyFont="1" applyBorder="1" applyAlignment="1" applyProtection="1"/>
    <xf numFmtId="0" fontId="1" fillId="2" borderId="71" xfId="1" applyFont="1" applyFill="1" applyBorder="1" applyAlignment="1"/>
    <xf numFmtId="0" fontId="1" fillId="2" borderId="74" xfId="1" applyFont="1" applyFill="1" applyBorder="1" applyAlignment="1">
      <alignment horizontal="center"/>
    </xf>
    <xf numFmtId="4" fontId="8" fillId="2" borderId="75" xfId="1" applyNumberFormat="1" applyFont="1" applyFill="1" applyBorder="1" applyAlignment="1"/>
    <xf numFmtId="4" fontId="1" fillId="0" borderId="59" xfId="1" applyNumberFormat="1" applyFont="1" applyFill="1" applyBorder="1" applyAlignment="1">
      <alignment wrapText="1"/>
    </xf>
    <xf numFmtId="0" fontId="8" fillId="0" borderId="27" xfId="1" applyFont="1" applyBorder="1" applyAlignment="1" applyProtection="1">
      <alignment horizontal="center"/>
      <protection locked="0"/>
    </xf>
    <xf numFmtId="0" fontId="8" fillId="0" borderId="76" xfId="1" applyFont="1" applyBorder="1" applyAlignment="1">
      <alignment horizontal="center"/>
    </xf>
    <xf numFmtId="0" fontId="8" fillId="0" borderId="74" xfId="1" applyFont="1" applyBorder="1" applyAlignment="1"/>
    <xf numFmtId="0" fontId="1" fillId="0" borderId="74" xfId="1" applyFont="1" applyBorder="1" applyAlignment="1">
      <alignment horizontal="center"/>
    </xf>
    <xf numFmtId="4" fontId="1" fillId="0" borderId="75" xfId="1" applyNumberFormat="1" applyFont="1" applyBorder="1" applyAlignment="1"/>
    <xf numFmtId="0" fontId="25" fillId="0" borderId="0" xfId="0" applyFont="1"/>
    <xf numFmtId="0" fontId="0" fillId="0" borderId="0" xfId="0" applyAlignment="1">
      <alignment wrapText="1"/>
    </xf>
    <xf numFmtId="0" fontId="24" fillId="0" borderId="0" xfId="0" applyFont="1"/>
    <xf numFmtId="0" fontId="0" fillId="0" borderId="0" xfId="0" applyAlignment="1">
      <alignment horizontal="left" indent="1"/>
    </xf>
    <xf numFmtId="0" fontId="26" fillId="0" borderId="0" xfId="0" applyFont="1"/>
    <xf numFmtId="0" fontId="0" fillId="0" borderId="77" xfId="0" applyBorder="1"/>
    <xf numFmtId="0" fontId="0" fillId="0" borderId="78" xfId="0" applyBorder="1"/>
    <xf numFmtId="0" fontId="0" fillId="0" borderId="79" xfId="0" applyBorder="1"/>
    <xf numFmtId="0" fontId="0" fillId="0" borderId="80" xfId="0" applyBorder="1"/>
    <xf numFmtId="0" fontId="0" fillId="0" borderId="81" xfId="0" applyBorder="1"/>
    <xf numFmtId="0" fontId="0" fillId="0" borderId="82" xfId="0" applyBorder="1"/>
    <xf numFmtId="0" fontId="0" fillId="0" borderId="83" xfId="0" applyBorder="1"/>
    <xf numFmtId="0" fontId="0" fillId="0" borderId="84" xfId="0" applyBorder="1"/>
    <xf numFmtId="0" fontId="0" fillId="0" borderId="85" xfId="0" applyBorder="1" applyAlignment="1">
      <alignment wrapText="1"/>
    </xf>
    <xf numFmtId="0" fontId="0" fillId="0" borderId="85" xfId="0" applyBorder="1"/>
    <xf numFmtId="0" fontId="0" fillId="0" borderId="86" xfId="0" applyBorder="1"/>
    <xf numFmtId="0" fontId="0" fillId="0" borderId="87" xfId="0" applyBorder="1"/>
    <xf numFmtId="0" fontId="0" fillId="0" borderId="88" xfId="0" applyBorder="1"/>
    <xf numFmtId="0" fontId="1" fillId="3" borderId="9" xfId="1" applyFont="1" applyFill="1" applyBorder="1" applyAlignment="1">
      <alignment horizontal="center" wrapText="1"/>
    </xf>
    <xf numFmtId="0" fontId="1" fillId="3" borderId="24" xfId="1" applyFont="1" applyFill="1" applyBorder="1" applyAlignment="1">
      <alignment horizontal="center" wrapText="1"/>
    </xf>
    <xf numFmtId="0" fontId="1" fillId="3" borderId="15" xfId="1" applyFont="1" applyFill="1" applyBorder="1" applyAlignment="1">
      <alignment horizontal="left" wrapText="1"/>
    </xf>
    <xf numFmtId="0" fontId="1" fillId="0" borderId="43" xfId="1" applyFont="1" applyBorder="1" applyAlignment="1" applyProtection="1">
      <alignment horizontal="center" wrapText="1"/>
      <protection locked="0"/>
    </xf>
    <xf numFmtId="0" fontId="1" fillId="0" borderId="49" xfId="1" applyFont="1" applyBorder="1" applyAlignment="1" applyProtection="1">
      <alignment horizontal="center" wrapText="1"/>
      <protection locked="0"/>
    </xf>
    <xf numFmtId="0" fontId="6" fillId="2" borderId="7" xfId="1" applyFont="1" applyFill="1" applyBorder="1" applyAlignment="1">
      <alignment horizontal="left" wrapText="1"/>
    </xf>
    <xf numFmtId="0" fontId="6" fillId="2" borderId="31" xfId="1" applyFont="1" applyFill="1" applyBorder="1" applyAlignment="1">
      <alignment horizontal="center" wrapText="1"/>
    </xf>
    <xf numFmtId="0" fontId="20" fillId="0" borderId="32" xfId="0" applyFont="1" applyBorder="1" applyAlignment="1">
      <alignment horizontal="center" wrapText="1"/>
    </xf>
    <xf numFmtId="0" fontId="6" fillId="2" borderId="30" xfId="1" applyFont="1" applyFill="1" applyBorder="1" applyAlignment="1">
      <alignment horizontal="center" wrapText="1"/>
    </xf>
    <xf numFmtId="0" fontId="6" fillId="2" borderId="12" xfId="1" applyFont="1" applyFill="1" applyBorder="1" applyAlignment="1">
      <alignment horizontal="center" wrapText="1"/>
    </xf>
    <xf numFmtId="0" fontId="10" fillId="0" borderId="54" xfId="1" applyFont="1" applyBorder="1" applyAlignment="1">
      <alignment horizontal="center" wrapText="1"/>
    </xf>
    <xf numFmtId="0" fontId="10" fillId="0" borderId="7" xfId="1" applyFont="1" applyBorder="1" applyAlignment="1">
      <alignment horizontal="center" wrapText="1"/>
    </xf>
    <xf numFmtId="0" fontId="15" fillId="2" borderId="7" xfId="1" applyFont="1" applyFill="1" applyBorder="1" applyAlignment="1">
      <alignment horizontal="left" wrapText="1"/>
    </xf>
    <xf numFmtId="0" fontId="20" fillId="0" borderId="7" xfId="0" applyFont="1" applyBorder="1" applyAlignment="1">
      <alignment wrapText="1"/>
    </xf>
    <xf numFmtId="0" fontId="6" fillId="2" borderId="4" xfId="1" applyFont="1" applyFill="1" applyBorder="1" applyAlignment="1">
      <alignment horizontal="center" wrapText="1"/>
    </xf>
    <xf numFmtId="0" fontId="20" fillId="0" borderId="8" xfId="0" applyFont="1" applyBorder="1" applyAlignment="1">
      <alignment horizontal="center" wrapText="1"/>
    </xf>
    <xf numFmtId="0" fontId="1" fillId="0" borderId="1" xfId="1" applyFont="1" applyBorder="1" applyAlignment="1">
      <alignment horizontal="center"/>
    </xf>
    <xf numFmtId="0" fontId="1" fillId="0" borderId="64" xfId="1" applyFont="1" applyBorder="1" applyAlignment="1">
      <alignment horizontal="center"/>
    </xf>
    <xf numFmtId="0" fontId="10" fillId="0" borderId="73" xfId="1" applyFont="1" applyBorder="1" applyAlignment="1">
      <alignment horizontal="center" wrapText="1"/>
    </xf>
    <xf numFmtId="0" fontId="10" fillId="0" borderId="1" xfId="1" applyFont="1" applyBorder="1" applyAlignment="1">
      <alignment horizontal="center" wrapText="1"/>
    </xf>
    <xf numFmtId="0" fontId="17" fillId="0" borderId="8" xfId="0" applyFont="1" applyBorder="1" applyAlignment="1">
      <alignment horizontal="center" wrapText="1"/>
    </xf>
    <xf numFmtId="0" fontId="6" fillId="2" borderId="2" xfId="1" applyFont="1" applyFill="1" applyBorder="1" applyAlignment="1">
      <alignment horizontal="center" wrapText="1"/>
    </xf>
    <xf numFmtId="0" fontId="1" fillId="0" borderId="40" xfId="1" applyFont="1" applyBorder="1" applyAlignment="1">
      <alignment horizontal="center" wrapText="1"/>
    </xf>
    <xf numFmtId="0" fontId="1" fillId="0" borderId="41" xfId="1" applyFont="1" applyBorder="1" applyAlignment="1">
      <alignment horizontal="center" wrapText="1"/>
    </xf>
    <xf numFmtId="0" fontId="1" fillId="0" borderId="42" xfId="1" applyFont="1" applyBorder="1" applyAlignment="1">
      <alignment horizont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40"/>
  <sheetViews>
    <sheetView view="pageBreakPreview" zoomScaleNormal="100" zoomScaleSheetLayoutView="100" workbookViewId="0"/>
  </sheetViews>
  <sheetFormatPr baseColWidth="10" defaultColWidth="9.140625" defaultRowHeight="15" x14ac:dyDescent="0.25"/>
  <cols>
    <col min="1" max="1" width="129.140625" customWidth="1"/>
  </cols>
  <sheetData>
    <row r="1" spans="1:1" x14ac:dyDescent="0.25">
      <c r="A1" s="625" t="s">
        <v>760</v>
      </c>
    </row>
    <row r="3" spans="1:1" ht="30" x14ac:dyDescent="0.25">
      <c r="A3" s="626" t="s">
        <v>761</v>
      </c>
    </row>
    <row r="5" spans="1:1" s="629" customFormat="1" x14ac:dyDescent="0.25">
      <c r="A5" s="629" t="s">
        <v>765</v>
      </c>
    </row>
    <row r="7" spans="1:1" x14ac:dyDescent="0.25">
      <c r="A7" s="627" t="s">
        <v>762</v>
      </c>
    </row>
    <row r="8" spans="1:1" x14ac:dyDescent="0.25">
      <c r="A8" s="627"/>
    </row>
    <row r="9" spans="1:1" x14ac:dyDescent="0.25">
      <c r="A9" t="s">
        <v>763</v>
      </c>
    </row>
    <row r="10" spans="1:1" x14ac:dyDescent="0.25">
      <c r="A10" s="628" t="s">
        <v>766</v>
      </c>
    </row>
    <row r="11" spans="1:1" x14ac:dyDescent="0.25">
      <c r="A11" s="628" t="s">
        <v>767</v>
      </c>
    </row>
    <row r="12" spans="1:1" x14ac:dyDescent="0.25">
      <c r="A12" s="628" t="s">
        <v>768</v>
      </c>
    </row>
    <row r="13" spans="1:1" x14ac:dyDescent="0.25">
      <c r="A13" s="628" t="s">
        <v>769</v>
      </c>
    </row>
    <row r="14" spans="1:1" x14ac:dyDescent="0.25">
      <c r="A14" s="628"/>
    </row>
    <row r="15" spans="1:1" ht="75" x14ac:dyDescent="0.25">
      <c r="A15" s="626" t="s">
        <v>770</v>
      </c>
    </row>
    <row r="17" spans="1:1" ht="30" x14ac:dyDescent="0.25">
      <c r="A17" s="626" t="s">
        <v>771</v>
      </c>
    </row>
    <row r="19" spans="1:1" x14ac:dyDescent="0.25">
      <c r="A19" s="627" t="s">
        <v>764</v>
      </c>
    </row>
    <row r="21" spans="1:1" ht="30" x14ac:dyDescent="0.25">
      <c r="A21" s="626" t="s">
        <v>772</v>
      </c>
    </row>
    <row r="23" spans="1:1" ht="30" x14ac:dyDescent="0.25">
      <c r="A23" s="626" t="s">
        <v>773</v>
      </c>
    </row>
    <row r="25" spans="1:1" ht="60" x14ac:dyDescent="0.25">
      <c r="A25" s="626" t="s">
        <v>774</v>
      </c>
    </row>
    <row r="27" spans="1:1" ht="30" x14ac:dyDescent="0.25">
      <c r="A27" s="626" t="s">
        <v>775</v>
      </c>
    </row>
    <row r="29" spans="1:1" s="629" customFormat="1" x14ac:dyDescent="0.25">
      <c r="A29" s="629" t="s">
        <v>778</v>
      </c>
    </row>
    <row r="30" spans="1:1" ht="60" x14ac:dyDescent="0.25">
      <c r="A30" s="626" t="s">
        <v>776</v>
      </c>
    </row>
    <row r="32" spans="1:1" x14ac:dyDescent="0.25">
      <c r="A32" s="629" t="s">
        <v>779</v>
      </c>
    </row>
    <row r="33" spans="1:1" ht="90" x14ac:dyDescent="0.25">
      <c r="A33" s="626" t="s">
        <v>777</v>
      </c>
    </row>
    <row r="35" spans="1:1" x14ac:dyDescent="0.25">
      <c r="A35" s="629" t="s">
        <v>781</v>
      </c>
    </row>
    <row r="36" spans="1:1" ht="45" x14ac:dyDescent="0.25">
      <c r="A36" s="626" t="s">
        <v>780</v>
      </c>
    </row>
    <row r="38" spans="1:1" x14ac:dyDescent="0.25">
      <c r="A38" s="629" t="s">
        <v>782</v>
      </c>
    </row>
    <row r="40" spans="1:1" x14ac:dyDescent="0.25">
      <c r="A40" t="s">
        <v>783</v>
      </c>
    </row>
  </sheetData>
  <pageMargins left="0.70866141732283472" right="0.70866141732283472" top="0.74803149606299213" bottom="0.74803149606299213" header="0.31496062992125984" footer="0.31496062992125984"/>
  <pageSetup scale="69" fitToHeight="0" orientation="portrait" horizontalDpi="200" verticalDpi="200" r:id="rId1"/>
  <headerFooter>
    <oddFooter>&amp;C&amp;A&amp;RPage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
  <sheetViews>
    <sheetView showGridLines="0" view="pageBreakPreview" zoomScaleNormal="70"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7.42578125" style="23" customWidth="1"/>
    <col min="2" max="2" width="49.7109375" style="23" customWidth="1"/>
    <col min="3" max="3" width="11.28515625" style="23" customWidth="1"/>
    <col min="4" max="4" width="10" style="23" customWidth="1"/>
    <col min="5" max="5" width="8.5703125"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ht="6.75" customHeight="1" x14ac:dyDescent="0.2">
      <c r="A1" s="457"/>
      <c r="B1" s="546"/>
      <c r="C1" s="546"/>
      <c r="D1" s="547"/>
      <c r="E1" s="547"/>
      <c r="F1" s="548"/>
      <c r="G1" s="548"/>
      <c r="H1" s="548"/>
      <c r="I1" s="548"/>
      <c r="J1" s="548"/>
      <c r="K1" s="549"/>
    </row>
    <row r="2" spans="1:11" s="155" customFormat="1" ht="18" customHeight="1" x14ac:dyDescent="0.25">
      <c r="A2" s="550"/>
      <c r="B2" s="12"/>
      <c r="C2" s="12"/>
      <c r="D2" s="293" t="s">
        <v>790</v>
      </c>
      <c r="E2" s="12"/>
      <c r="F2" s="13"/>
      <c r="G2" s="231"/>
      <c r="H2" s="231"/>
      <c r="I2" s="231"/>
      <c r="J2" s="231"/>
      <c r="K2" s="551"/>
    </row>
    <row r="3" spans="1:11" ht="18" customHeight="1" x14ac:dyDescent="0.25">
      <c r="A3" s="461"/>
      <c r="B3" s="297"/>
      <c r="C3" s="297"/>
      <c r="D3" s="293" t="s">
        <v>619</v>
      </c>
      <c r="E3" s="159"/>
      <c r="F3" s="293"/>
      <c r="G3" s="296"/>
      <c r="H3" s="296"/>
      <c r="I3" s="296"/>
      <c r="J3" s="279"/>
      <c r="K3" s="506" t="s">
        <v>608</v>
      </c>
    </row>
    <row r="4" spans="1:11" ht="18" customHeight="1" x14ac:dyDescent="0.25">
      <c r="A4" s="461"/>
      <c r="B4" s="297"/>
      <c r="C4" s="297"/>
      <c r="D4" s="293" t="s">
        <v>120</v>
      </c>
      <c r="E4" s="159"/>
      <c r="F4" s="293"/>
      <c r="G4" s="296"/>
      <c r="H4" s="296"/>
      <c r="I4" s="296"/>
      <c r="J4" s="56" t="s">
        <v>164</v>
      </c>
      <c r="K4" s="552" t="str">
        <f>IF('Grand Summary'!J3="","",'Grand Summary'!J3)</f>
        <v/>
      </c>
    </row>
    <row r="5" spans="1:11" ht="15" customHeight="1" thickBot="1" x14ac:dyDescent="0.3">
      <c r="A5" s="461"/>
      <c r="B5" s="297"/>
      <c r="C5" s="297"/>
      <c r="D5" s="296"/>
      <c r="E5" s="296"/>
      <c r="F5" s="293"/>
      <c r="G5" s="296"/>
      <c r="H5" s="296"/>
      <c r="I5" s="296"/>
      <c r="J5" s="280"/>
      <c r="K5" s="553"/>
    </row>
    <row r="6" spans="1:11" ht="6.6" hidden="1" customHeight="1" x14ac:dyDescent="0.2">
      <c r="A6" s="463"/>
      <c r="B6" s="295"/>
      <c r="C6" s="295"/>
      <c r="D6" s="295"/>
      <c r="E6" s="295"/>
      <c r="F6" s="295"/>
      <c r="G6" s="295"/>
      <c r="H6" s="295"/>
      <c r="I6" s="295"/>
      <c r="J6" s="295"/>
      <c r="K6" s="464"/>
    </row>
    <row r="7" spans="1:11" ht="37.35" customHeight="1" x14ac:dyDescent="0.2">
      <c r="A7" s="507"/>
      <c r="B7" s="292"/>
      <c r="C7" s="292" t="s">
        <v>214</v>
      </c>
      <c r="D7" s="292"/>
      <c r="E7" s="292"/>
      <c r="F7" s="657" t="s">
        <v>167</v>
      </c>
      <c r="G7" s="658"/>
      <c r="H7" s="657" t="s">
        <v>606</v>
      </c>
      <c r="I7" s="658"/>
      <c r="J7" s="48" t="s">
        <v>607</v>
      </c>
      <c r="K7" s="508" t="s">
        <v>168</v>
      </c>
    </row>
    <row r="8" spans="1:11" s="276" customFormat="1" ht="15" customHeight="1" x14ac:dyDescent="0.2">
      <c r="A8" s="555" t="s">
        <v>0</v>
      </c>
      <c r="B8" s="3" t="s">
        <v>1</v>
      </c>
      <c r="C8" s="4" t="s">
        <v>166</v>
      </c>
      <c r="D8" s="4" t="s">
        <v>2</v>
      </c>
      <c r="E8" s="4" t="s">
        <v>161</v>
      </c>
      <c r="F8" s="5" t="s">
        <v>162</v>
      </c>
      <c r="G8" s="5" t="s">
        <v>163</v>
      </c>
      <c r="H8" s="5" t="s">
        <v>162</v>
      </c>
      <c r="I8" s="5" t="s">
        <v>163</v>
      </c>
      <c r="J8" s="35" t="s">
        <v>4</v>
      </c>
      <c r="K8" s="556" t="s">
        <v>169</v>
      </c>
    </row>
    <row r="9" spans="1:11" s="121" customFormat="1" ht="24" x14ac:dyDescent="0.2">
      <c r="A9" s="469"/>
      <c r="B9" s="69" t="s">
        <v>262</v>
      </c>
      <c r="C9" s="69"/>
      <c r="D9" s="69"/>
      <c r="E9" s="69" t="s">
        <v>256</v>
      </c>
      <c r="F9" s="69" t="s">
        <v>257</v>
      </c>
      <c r="G9" s="69" t="s">
        <v>258</v>
      </c>
      <c r="H9" s="69" t="s">
        <v>259</v>
      </c>
      <c r="I9" s="69" t="s">
        <v>260</v>
      </c>
      <c r="J9" s="70" t="s">
        <v>261</v>
      </c>
      <c r="K9" s="470" t="s">
        <v>610</v>
      </c>
    </row>
    <row r="10" spans="1:11" s="159" customFormat="1" ht="6" customHeight="1" x14ac:dyDescent="0.2">
      <c r="A10" s="557"/>
      <c r="B10" s="181"/>
      <c r="C10" s="181"/>
      <c r="D10" s="181"/>
      <c r="E10" s="181"/>
      <c r="F10" s="181"/>
      <c r="G10" s="181"/>
      <c r="H10" s="181"/>
      <c r="I10" s="181"/>
      <c r="J10" s="181"/>
      <c r="K10" s="558"/>
    </row>
    <row r="11" spans="1:11" s="159" customFormat="1" ht="24" customHeight="1" x14ac:dyDescent="0.25">
      <c r="A11" s="661" t="s">
        <v>589</v>
      </c>
      <c r="B11" s="662"/>
      <c r="C11" s="662"/>
      <c r="D11" s="662"/>
      <c r="E11" s="662"/>
      <c r="F11" s="662"/>
      <c r="G11" s="230"/>
      <c r="H11" s="230"/>
      <c r="I11" s="230"/>
      <c r="J11" s="230"/>
      <c r="K11" s="514"/>
    </row>
    <row r="12" spans="1:11" ht="18" customHeight="1" x14ac:dyDescent="0.2">
      <c r="A12" s="515"/>
      <c r="B12" s="7" t="s">
        <v>75</v>
      </c>
      <c r="C12" s="7"/>
      <c r="D12" s="180"/>
      <c r="E12" s="180"/>
      <c r="F12" s="182"/>
      <c r="G12" s="182"/>
      <c r="H12" s="182"/>
      <c r="I12" s="182"/>
      <c r="J12" s="182"/>
      <c r="K12" s="487"/>
    </row>
    <row r="13" spans="1:11" ht="18" customHeight="1" x14ac:dyDescent="0.2">
      <c r="A13" s="530">
        <v>6000</v>
      </c>
      <c r="B13" s="71" t="s">
        <v>7</v>
      </c>
      <c r="C13" s="232"/>
      <c r="D13" s="232"/>
      <c r="E13" s="232"/>
      <c r="F13" s="233"/>
      <c r="G13" s="234"/>
      <c r="H13" s="234"/>
      <c r="I13" s="234"/>
      <c r="J13" s="234"/>
      <c r="K13" s="478">
        <f>K36</f>
        <v>0</v>
      </c>
    </row>
    <row r="14" spans="1:11" ht="18" customHeight="1" x14ac:dyDescent="0.2">
      <c r="A14" s="492">
        <v>4300</v>
      </c>
      <c r="B14" s="55" t="s">
        <v>9</v>
      </c>
      <c r="C14" s="235"/>
      <c r="D14" s="235"/>
      <c r="E14" s="235"/>
      <c r="F14" s="236"/>
      <c r="G14" s="237"/>
      <c r="H14" s="237"/>
      <c r="I14" s="237"/>
      <c r="J14" s="237"/>
      <c r="K14" s="493">
        <f>K44</f>
        <v>0</v>
      </c>
    </row>
    <row r="15" spans="1:11" ht="18" customHeight="1" x14ac:dyDescent="0.2">
      <c r="A15" s="483">
        <v>5100</v>
      </c>
      <c r="B15" s="46" t="s">
        <v>76</v>
      </c>
      <c r="C15" s="202"/>
      <c r="D15" s="202"/>
      <c r="E15" s="202"/>
      <c r="F15" s="238"/>
      <c r="G15" s="179"/>
      <c r="H15" s="179"/>
      <c r="I15" s="179"/>
      <c r="J15" s="179"/>
      <c r="K15" s="480">
        <f>K57</f>
        <v>0</v>
      </c>
    </row>
    <row r="16" spans="1:11" ht="18" customHeight="1" x14ac:dyDescent="0.2">
      <c r="A16" s="483">
        <v>5200</v>
      </c>
      <c r="B16" s="46" t="s">
        <v>10</v>
      </c>
      <c r="C16" s="202"/>
      <c r="D16" s="202"/>
      <c r="E16" s="202"/>
      <c r="F16" s="238"/>
      <c r="G16" s="179"/>
      <c r="H16" s="179"/>
      <c r="I16" s="179"/>
      <c r="J16" s="179"/>
      <c r="K16" s="480">
        <f>K67</f>
        <v>0</v>
      </c>
    </row>
    <row r="17" spans="1:11" ht="18" customHeight="1" x14ac:dyDescent="0.2">
      <c r="A17" s="483">
        <v>6100</v>
      </c>
      <c r="B17" s="46" t="s">
        <v>77</v>
      </c>
      <c r="C17" s="202"/>
      <c r="D17" s="202"/>
      <c r="E17" s="202"/>
      <c r="F17" s="238"/>
      <c r="G17" s="179"/>
      <c r="H17" s="179"/>
      <c r="I17" s="179"/>
      <c r="J17" s="179"/>
      <c r="K17" s="480">
        <f>K75</f>
        <v>0</v>
      </c>
    </row>
    <row r="18" spans="1:11" ht="18" customHeight="1" x14ac:dyDescent="0.2">
      <c r="A18" s="483">
        <v>6200</v>
      </c>
      <c r="B18" s="46" t="s">
        <v>78</v>
      </c>
      <c r="C18" s="202"/>
      <c r="D18" s="202"/>
      <c r="E18" s="202"/>
      <c r="F18" s="238"/>
      <c r="G18" s="179"/>
      <c r="H18" s="179"/>
      <c r="I18" s="179"/>
      <c r="J18" s="179"/>
      <c r="K18" s="480">
        <f>K85</f>
        <v>0</v>
      </c>
    </row>
    <row r="19" spans="1:11" ht="18" customHeight="1" x14ac:dyDescent="0.2">
      <c r="A19" s="483">
        <v>6400</v>
      </c>
      <c r="B19" s="46" t="s">
        <v>181</v>
      </c>
      <c r="C19" s="202"/>
      <c r="D19" s="202"/>
      <c r="E19" s="202"/>
      <c r="F19" s="238"/>
      <c r="G19" s="179"/>
      <c r="H19" s="179"/>
      <c r="I19" s="179"/>
      <c r="J19" s="179"/>
      <c r="K19" s="480">
        <f>K94</f>
        <v>0</v>
      </c>
    </row>
    <row r="20" spans="1:11" ht="18" customHeight="1" x14ac:dyDescent="0.2">
      <c r="A20" s="483">
        <v>6600</v>
      </c>
      <c r="B20" s="46" t="s">
        <v>79</v>
      </c>
      <c r="C20" s="202"/>
      <c r="D20" s="202"/>
      <c r="E20" s="202"/>
      <c r="F20" s="238"/>
      <c r="G20" s="179"/>
      <c r="H20" s="179"/>
      <c r="I20" s="179"/>
      <c r="J20" s="179"/>
      <c r="K20" s="480">
        <f>K103</f>
        <v>0</v>
      </c>
    </row>
    <row r="21" spans="1:11" ht="18" customHeight="1" x14ac:dyDescent="0.2">
      <c r="A21" s="483">
        <v>6700</v>
      </c>
      <c r="B21" s="46" t="s">
        <v>227</v>
      </c>
      <c r="C21" s="202"/>
      <c r="D21" s="202"/>
      <c r="E21" s="202"/>
      <c r="F21" s="238"/>
      <c r="G21" s="179"/>
      <c r="H21" s="179"/>
      <c r="I21" s="179"/>
      <c r="J21" s="179"/>
      <c r="K21" s="480">
        <f>K110</f>
        <v>0</v>
      </c>
    </row>
    <row r="22" spans="1:11" ht="18" customHeight="1" x14ac:dyDescent="0.2">
      <c r="A22" s="483" t="s">
        <v>620</v>
      </c>
      <c r="B22" s="46" t="s">
        <v>12</v>
      </c>
      <c r="C22" s="202"/>
      <c r="D22" s="202"/>
      <c r="E22" s="202"/>
      <c r="F22" s="238"/>
      <c r="G22" s="239"/>
      <c r="H22" s="179"/>
      <c r="I22" s="179"/>
      <c r="J22" s="239"/>
      <c r="K22" s="480">
        <f>K116</f>
        <v>0</v>
      </c>
    </row>
    <row r="23" spans="1:11" ht="18" customHeight="1" x14ac:dyDescent="0.2">
      <c r="A23" s="517"/>
      <c r="B23" s="9" t="s">
        <v>590</v>
      </c>
      <c r="C23" s="10"/>
      <c r="D23" s="10"/>
      <c r="E23" s="10"/>
      <c r="F23" s="11"/>
      <c r="G23" s="240"/>
      <c r="H23" s="240"/>
      <c r="I23" s="240"/>
      <c r="J23" s="240"/>
      <c r="K23" s="559">
        <f>SUM(K13:K22)</f>
        <v>0</v>
      </c>
    </row>
    <row r="24" spans="1:11" s="155" customFormat="1" ht="18" customHeight="1" x14ac:dyDescent="0.2">
      <c r="A24" s="560"/>
      <c r="B24" s="25"/>
      <c r="C24" s="25"/>
      <c r="D24" s="25"/>
      <c r="E24" s="25"/>
      <c r="F24" s="26"/>
      <c r="G24" s="130"/>
      <c r="H24" s="130"/>
      <c r="I24" s="130"/>
      <c r="J24" s="130"/>
      <c r="K24" s="561"/>
    </row>
    <row r="25" spans="1:11" ht="18" customHeight="1" x14ac:dyDescent="0.2">
      <c r="A25" s="515">
        <v>6000</v>
      </c>
      <c r="B25" s="7" t="s">
        <v>285</v>
      </c>
      <c r="C25" s="7"/>
      <c r="D25" s="151"/>
      <c r="E25" s="151"/>
      <c r="F25" s="182"/>
      <c r="G25" s="182"/>
      <c r="H25" s="182"/>
      <c r="I25" s="182"/>
      <c r="J25" s="182"/>
      <c r="K25" s="487"/>
    </row>
    <row r="26" spans="1:11" ht="18" customHeight="1" x14ac:dyDescent="0.2">
      <c r="A26" s="530">
        <v>6001</v>
      </c>
      <c r="B26" s="57" t="s">
        <v>16</v>
      </c>
      <c r="C26" s="308"/>
      <c r="D26" s="39" t="s">
        <v>17</v>
      </c>
      <c r="E26" s="123">
        <v>9</v>
      </c>
      <c r="F26" s="326">
        <v>0</v>
      </c>
      <c r="G26" s="326">
        <v>0</v>
      </c>
      <c r="H26" s="326">
        <v>0</v>
      </c>
      <c r="I26" s="326">
        <v>0</v>
      </c>
      <c r="J26" s="327">
        <v>0</v>
      </c>
      <c r="K26" s="493">
        <f t="shared" ref="K26:K35" si="0">E26*(G26+I26+J26)</f>
        <v>0</v>
      </c>
    </row>
    <row r="27" spans="1:11" ht="18" customHeight="1" x14ac:dyDescent="0.2">
      <c r="A27" s="492">
        <v>6002</v>
      </c>
      <c r="B27" s="51" t="s">
        <v>18</v>
      </c>
      <c r="C27" s="308"/>
      <c r="D27" s="39" t="s">
        <v>17</v>
      </c>
      <c r="E27" s="123">
        <v>9</v>
      </c>
      <c r="F27" s="303">
        <v>0</v>
      </c>
      <c r="G27" s="329">
        <v>0</v>
      </c>
      <c r="H27" s="329">
        <v>0</v>
      </c>
      <c r="I27" s="329">
        <v>0</v>
      </c>
      <c r="J27" s="304">
        <v>0</v>
      </c>
      <c r="K27" s="480">
        <f t="shared" si="0"/>
        <v>0</v>
      </c>
    </row>
    <row r="28" spans="1:11" ht="18.75" customHeight="1" x14ac:dyDescent="0.2">
      <c r="A28" s="492">
        <v>6003</v>
      </c>
      <c r="B28" s="51" t="s">
        <v>6</v>
      </c>
      <c r="C28" s="308"/>
      <c r="D28" s="39"/>
      <c r="E28" s="123"/>
      <c r="F28" s="303">
        <v>0</v>
      </c>
      <c r="G28" s="329">
        <v>0</v>
      </c>
      <c r="H28" s="329">
        <v>0</v>
      </c>
      <c r="I28" s="329">
        <v>0</v>
      </c>
      <c r="J28" s="304">
        <v>0</v>
      </c>
      <c r="K28" s="480">
        <f t="shared" si="0"/>
        <v>0</v>
      </c>
    </row>
    <row r="29" spans="1:11" ht="18" customHeight="1" x14ac:dyDescent="0.2">
      <c r="A29" s="492">
        <v>6004</v>
      </c>
      <c r="B29" s="51" t="s">
        <v>6</v>
      </c>
      <c r="C29" s="308"/>
      <c r="D29" s="39"/>
      <c r="E29" s="123"/>
      <c r="F29" s="303">
        <v>0</v>
      </c>
      <c r="G29" s="329">
        <v>0</v>
      </c>
      <c r="H29" s="329">
        <v>0</v>
      </c>
      <c r="I29" s="329">
        <v>0</v>
      </c>
      <c r="J29" s="304">
        <v>0</v>
      </c>
      <c r="K29" s="480">
        <f t="shared" si="0"/>
        <v>0</v>
      </c>
    </row>
    <row r="30" spans="1:11" ht="30" customHeight="1" x14ac:dyDescent="0.2">
      <c r="A30" s="492">
        <v>6005</v>
      </c>
      <c r="B30" s="51" t="s">
        <v>19</v>
      </c>
      <c r="C30" s="308"/>
      <c r="D30" s="39" t="s">
        <v>17</v>
      </c>
      <c r="E30" s="123">
        <v>9</v>
      </c>
      <c r="F30" s="303">
        <v>0</v>
      </c>
      <c r="G30" s="329">
        <v>0</v>
      </c>
      <c r="H30" s="329">
        <v>0</v>
      </c>
      <c r="I30" s="329">
        <v>0</v>
      </c>
      <c r="J30" s="304">
        <v>0</v>
      </c>
      <c r="K30" s="480">
        <f t="shared" si="0"/>
        <v>0</v>
      </c>
    </row>
    <row r="31" spans="1:11" ht="19.5" customHeight="1" x14ac:dyDescent="0.2">
      <c r="A31" s="492">
        <v>6006</v>
      </c>
      <c r="B31" s="37" t="s">
        <v>20</v>
      </c>
      <c r="C31" s="309"/>
      <c r="D31" s="39" t="s">
        <v>17</v>
      </c>
      <c r="E31" s="123">
        <v>9</v>
      </c>
      <c r="F31" s="303">
        <v>0</v>
      </c>
      <c r="G31" s="329">
        <v>0</v>
      </c>
      <c r="H31" s="329">
        <v>0</v>
      </c>
      <c r="I31" s="329">
        <v>0</v>
      </c>
      <c r="J31" s="304">
        <v>0</v>
      </c>
      <c r="K31" s="480">
        <f t="shared" si="0"/>
        <v>0</v>
      </c>
    </row>
    <row r="32" spans="1:11" ht="18" customHeight="1" x14ac:dyDescent="0.2">
      <c r="A32" s="492">
        <v>6007</v>
      </c>
      <c r="B32" s="51" t="s">
        <v>21</v>
      </c>
      <c r="C32" s="308"/>
      <c r="D32" s="39" t="s">
        <v>17</v>
      </c>
      <c r="E32" s="123">
        <v>9</v>
      </c>
      <c r="F32" s="303">
        <v>0</v>
      </c>
      <c r="G32" s="329">
        <v>0</v>
      </c>
      <c r="H32" s="329">
        <v>0</v>
      </c>
      <c r="I32" s="329">
        <v>0</v>
      </c>
      <c r="J32" s="304">
        <v>0</v>
      </c>
      <c r="K32" s="480">
        <f t="shared" si="0"/>
        <v>0</v>
      </c>
    </row>
    <row r="33" spans="1:11" ht="18" customHeight="1" x14ac:dyDescent="0.2">
      <c r="A33" s="492">
        <v>6008</v>
      </c>
      <c r="B33" s="51" t="s">
        <v>22</v>
      </c>
      <c r="C33" s="308"/>
      <c r="D33" s="39" t="s">
        <v>17</v>
      </c>
      <c r="E33" s="123">
        <v>9</v>
      </c>
      <c r="F33" s="303">
        <v>0</v>
      </c>
      <c r="G33" s="329">
        <v>0</v>
      </c>
      <c r="H33" s="329">
        <v>0</v>
      </c>
      <c r="I33" s="329">
        <v>0</v>
      </c>
      <c r="J33" s="304">
        <v>0</v>
      </c>
      <c r="K33" s="480">
        <f t="shared" si="0"/>
        <v>0</v>
      </c>
    </row>
    <row r="34" spans="1:11" ht="38.25" x14ac:dyDescent="0.2">
      <c r="A34" s="479" t="s">
        <v>580</v>
      </c>
      <c r="B34" s="146" t="s">
        <v>582</v>
      </c>
      <c r="C34" s="311"/>
      <c r="D34" s="39" t="s">
        <v>17</v>
      </c>
      <c r="E34" s="123">
        <v>9</v>
      </c>
      <c r="F34" s="328">
        <v>0</v>
      </c>
      <c r="G34" s="329">
        <v>0</v>
      </c>
      <c r="H34" s="329">
        <v>0</v>
      </c>
      <c r="I34" s="329">
        <v>0</v>
      </c>
      <c r="J34" s="304">
        <v>0</v>
      </c>
      <c r="K34" s="480">
        <f t="shared" si="0"/>
        <v>0</v>
      </c>
    </row>
    <row r="35" spans="1:11" ht="18" customHeight="1" x14ac:dyDescent="0.2">
      <c r="A35" s="492">
        <v>6010</v>
      </c>
      <c r="B35" s="68" t="s">
        <v>14</v>
      </c>
      <c r="C35" s="312"/>
      <c r="D35" s="310"/>
      <c r="E35" s="367"/>
      <c r="F35" s="331">
        <v>0</v>
      </c>
      <c r="G35" s="329">
        <v>0</v>
      </c>
      <c r="H35" s="339">
        <v>0</v>
      </c>
      <c r="I35" s="339">
        <v>0</v>
      </c>
      <c r="J35" s="304">
        <v>0</v>
      </c>
      <c r="K35" s="480">
        <f t="shared" si="0"/>
        <v>0</v>
      </c>
    </row>
    <row r="36" spans="1:11" ht="18" customHeight="1" x14ac:dyDescent="0.2">
      <c r="A36" s="517"/>
      <c r="B36" s="45" t="s">
        <v>286</v>
      </c>
      <c r="C36" s="64"/>
      <c r="D36" s="128"/>
      <c r="E36" s="128"/>
      <c r="F36" s="334"/>
      <c r="G36" s="334"/>
      <c r="H36" s="334"/>
      <c r="I36" s="334"/>
      <c r="J36" s="334"/>
      <c r="K36" s="491">
        <f t="shared" ref="K36" si="1">SUM(K26:K35)</f>
        <v>0</v>
      </c>
    </row>
    <row r="37" spans="1:11" ht="10.35" customHeight="1" x14ac:dyDescent="0.2">
      <c r="A37" s="461"/>
      <c r="B37" s="159"/>
      <c r="C37" s="159"/>
      <c r="D37" s="150"/>
      <c r="E37" s="150"/>
      <c r="F37" s="336"/>
      <c r="G37" s="336"/>
      <c r="H37" s="336"/>
      <c r="I37" s="336"/>
      <c r="J37" s="336"/>
      <c r="K37" s="514"/>
    </row>
    <row r="38" spans="1:11" ht="18" customHeight="1" x14ac:dyDescent="0.2">
      <c r="A38" s="515">
        <v>4300</v>
      </c>
      <c r="B38" s="7" t="s">
        <v>23</v>
      </c>
      <c r="C38" s="7"/>
      <c r="D38" s="151"/>
      <c r="E38" s="151"/>
      <c r="F38" s="341"/>
      <c r="G38" s="341"/>
      <c r="H38" s="341"/>
      <c r="I38" s="341"/>
      <c r="J38" s="341"/>
      <c r="K38" s="487"/>
    </row>
    <row r="39" spans="1:11" ht="18" customHeight="1" x14ac:dyDescent="0.2">
      <c r="A39" s="481">
        <v>4353</v>
      </c>
      <c r="B39" s="41" t="s">
        <v>743</v>
      </c>
      <c r="C39" s="306"/>
      <c r="D39" s="39" t="s">
        <v>44</v>
      </c>
      <c r="E39" s="123">
        <v>9</v>
      </c>
      <c r="F39" s="328">
        <v>0</v>
      </c>
      <c r="G39" s="303">
        <v>0</v>
      </c>
      <c r="H39" s="303">
        <v>0</v>
      </c>
      <c r="I39" s="303">
        <v>0</v>
      </c>
      <c r="J39" s="304">
        <v>0</v>
      </c>
      <c r="K39" s="480">
        <f>E39*(G39+I39+J39)</f>
        <v>0</v>
      </c>
    </row>
    <row r="40" spans="1:11" ht="18" customHeight="1" x14ac:dyDescent="0.2">
      <c r="A40" s="481">
        <v>4354</v>
      </c>
      <c r="B40" s="41" t="s">
        <v>744</v>
      </c>
      <c r="C40" s="306"/>
      <c r="D40" s="39" t="s">
        <v>44</v>
      </c>
      <c r="E40" s="123">
        <v>9</v>
      </c>
      <c r="F40" s="328">
        <v>0</v>
      </c>
      <c r="G40" s="303">
        <v>0</v>
      </c>
      <c r="H40" s="303">
        <v>0</v>
      </c>
      <c r="I40" s="303">
        <v>0</v>
      </c>
      <c r="J40" s="304">
        <v>0</v>
      </c>
      <c r="K40" s="480">
        <f>E40*(G40+I40+J40)</f>
        <v>0</v>
      </c>
    </row>
    <row r="41" spans="1:11" ht="18" customHeight="1" x14ac:dyDescent="0.2">
      <c r="A41" s="481">
        <v>4405</v>
      </c>
      <c r="B41" s="41" t="s">
        <v>745</v>
      </c>
      <c r="C41" s="306"/>
      <c r="D41" s="39" t="s">
        <v>44</v>
      </c>
      <c r="E41" s="123">
        <v>9</v>
      </c>
      <c r="F41" s="328">
        <v>0</v>
      </c>
      <c r="G41" s="303">
        <v>0</v>
      </c>
      <c r="H41" s="303">
        <v>0</v>
      </c>
      <c r="I41" s="303">
        <v>0</v>
      </c>
      <c r="J41" s="304">
        <v>0</v>
      </c>
      <c r="K41" s="480">
        <f>E41*(G41+I41+J41)</f>
        <v>0</v>
      </c>
    </row>
    <row r="42" spans="1:11" ht="18" customHeight="1" x14ac:dyDescent="0.2">
      <c r="A42" s="481">
        <v>4412</v>
      </c>
      <c r="B42" s="41" t="s">
        <v>746</v>
      </c>
      <c r="C42" s="306"/>
      <c r="D42" s="39" t="s">
        <v>44</v>
      </c>
      <c r="E42" s="123">
        <v>9</v>
      </c>
      <c r="F42" s="328">
        <v>0</v>
      </c>
      <c r="G42" s="303">
        <v>0</v>
      </c>
      <c r="H42" s="303">
        <v>0</v>
      </c>
      <c r="I42" s="303">
        <v>0</v>
      </c>
      <c r="J42" s="304">
        <v>0</v>
      </c>
      <c r="K42" s="480">
        <f>E42*(G42+I42+J42)</f>
        <v>0</v>
      </c>
    </row>
    <row r="43" spans="1:11" ht="18" customHeight="1" x14ac:dyDescent="0.2">
      <c r="A43" s="521" t="s">
        <v>28</v>
      </c>
      <c r="B43" s="226" t="s">
        <v>14</v>
      </c>
      <c r="C43" s="316"/>
      <c r="D43" s="317"/>
      <c r="E43" s="318"/>
      <c r="F43" s="328">
        <v>0</v>
      </c>
      <c r="G43" s="303">
        <v>0</v>
      </c>
      <c r="H43" s="303">
        <v>0</v>
      </c>
      <c r="I43" s="303">
        <v>0</v>
      </c>
      <c r="J43" s="304">
        <v>0</v>
      </c>
      <c r="K43" s="493">
        <f>E43*(G43+I43+J43)</f>
        <v>0</v>
      </c>
    </row>
    <row r="44" spans="1:11" ht="18" customHeight="1" x14ac:dyDescent="0.2">
      <c r="A44" s="517"/>
      <c r="B44" s="45" t="s">
        <v>29</v>
      </c>
      <c r="C44" s="64"/>
      <c r="D44" s="128"/>
      <c r="E44" s="128"/>
      <c r="F44" s="334"/>
      <c r="G44" s="334"/>
      <c r="H44" s="334"/>
      <c r="I44" s="334"/>
      <c r="J44" s="334"/>
      <c r="K44" s="491">
        <f>SUM(K39:K43)</f>
        <v>0</v>
      </c>
    </row>
    <row r="45" spans="1:11" ht="10.35" customHeight="1" x14ac:dyDescent="0.2">
      <c r="A45" s="461"/>
      <c r="B45" s="159"/>
      <c r="C45" s="159"/>
      <c r="D45" s="150"/>
      <c r="E45" s="150"/>
      <c r="F45" s="336"/>
      <c r="G45" s="336"/>
      <c r="H45" s="336"/>
      <c r="I45" s="336"/>
      <c r="J45" s="336"/>
      <c r="K45" s="514"/>
    </row>
    <row r="46" spans="1:11" ht="16.899999999999999" customHeight="1" x14ac:dyDescent="0.2">
      <c r="A46" s="515">
        <v>5100</v>
      </c>
      <c r="B46" s="7" t="s">
        <v>197</v>
      </c>
      <c r="C46" s="7"/>
      <c r="D46" s="151"/>
      <c r="E46" s="151"/>
      <c r="F46" s="341"/>
      <c r="G46" s="341"/>
      <c r="H46" s="341"/>
      <c r="I46" s="341"/>
      <c r="J46" s="341"/>
      <c r="K46" s="487"/>
    </row>
    <row r="47" spans="1:11" ht="18" customHeight="1" x14ac:dyDescent="0.2">
      <c r="A47" s="483">
        <v>5104</v>
      </c>
      <c r="B47" s="41" t="s">
        <v>550</v>
      </c>
      <c r="C47" s="306"/>
      <c r="D47" s="39" t="s">
        <v>44</v>
      </c>
      <c r="E47" s="123">
        <v>9</v>
      </c>
      <c r="F47" s="328">
        <v>0</v>
      </c>
      <c r="G47" s="303">
        <v>0</v>
      </c>
      <c r="H47" s="303">
        <v>0</v>
      </c>
      <c r="I47" s="303">
        <v>0</v>
      </c>
      <c r="J47" s="304">
        <v>0</v>
      </c>
      <c r="K47" s="480">
        <f t="shared" ref="K47:K56" si="2">E47*(G47+I47+J47)</f>
        <v>0</v>
      </c>
    </row>
    <row r="48" spans="1:11" ht="18" customHeight="1" x14ac:dyDescent="0.2">
      <c r="A48" s="483">
        <v>5105</v>
      </c>
      <c r="B48" s="41" t="s">
        <v>551</v>
      </c>
      <c r="C48" s="306"/>
      <c r="D48" s="39" t="s">
        <v>44</v>
      </c>
      <c r="E48" s="123">
        <v>9</v>
      </c>
      <c r="F48" s="328">
        <v>0</v>
      </c>
      <c r="G48" s="303">
        <v>0</v>
      </c>
      <c r="H48" s="303">
        <v>0</v>
      </c>
      <c r="I48" s="303">
        <v>0</v>
      </c>
      <c r="J48" s="304">
        <v>0</v>
      </c>
      <c r="K48" s="480">
        <f t="shared" si="2"/>
        <v>0</v>
      </c>
    </row>
    <row r="49" spans="1:11" ht="18" customHeight="1" x14ac:dyDescent="0.2">
      <c r="A49" s="483">
        <v>5110</v>
      </c>
      <c r="B49" s="41" t="s">
        <v>552</v>
      </c>
      <c r="C49" s="306"/>
      <c r="D49" s="39" t="s">
        <v>44</v>
      </c>
      <c r="E49" s="123">
        <v>3</v>
      </c>
      <c r="F49" s="328">
        <v>0</v>
      </c>
      <c r="G49" s="303">
        <v>0</v>
      </c>
      <c r="H49" s="303">
        <v>0</v>
      </c>
      <c r="I49" s="303">
        <v>0</v>
      </c>
      <c r="J49" s="304">
        <v>0</v>
      </c>
      <c r="K49" s="480">
        <f t="shared" si="2"/>
        <v>0</v>
      </c>
    </row>
    <row r="50" spans="1:11" ht="25.5" x14ac:dyDescent="0.2">
      <c r="A50" s="483">
        <v>5111</v>
      </c>
      <c r="B50" s="41" t="s">
        <v>553</v>
      </c>
      <c r="C50" s="306"/>
      <c r="D50" s="39" t="s">
        <v>44</v>
      </c>
      <c r="E50" s="123">
        <v>9</v>
      </c>
      <c r="F50" s="328">
        <v>0</v>
      </c>
      <c r="G50" s="303">
        <v>0</v>
      </c>
      <c r="H50" s="303">
        <v>0</v>
      </c>
      <c r="I50" s="303">
        <v>0</v>
      </c>
      <c r="J50" s="304">
        <v>0</v>
      </c>
      <c r="K50" s="480">
        <f t="shared" si="2"/>
        <v>0</v>
      </c>
    </row>
    <row r="51" spans="1:11" ht="25.5" x14ac:dyDescent="0.2">
      <c r="A51" s="483">
        <v>5116</v>
      </c>
      <c r="B51" s="41" t="s">
        <v>554</v>
      </c>
      <c r="C51" s="306"/>
      <c r="D51" s="39" t="s">
        <v>44</v>
      </c>
      <c r="E51" s="123">
        <v>9</v>
      </c>
      <c r="F51" s="328">
        <v>0</v>
      </c>
      <c r="G51" s="303">
        <v>0</v>
      </c>
      <c r="H51" s="303">
        <v>0</v>
      </c>
      <c r="I51" s="303">
        <v>0</v>
      </c>
      <c r="J51" s="304">
        <v>0</v>
      </c>
      <c r="K51" s="480">
        <f t="shared" si="2"/>
        <v>0</v>
      </c>
    </row>
    <row r="52" spans="1:11" ht="25.5" x14ac:dyDescent="0.2">
      <c r="A52" s="483">
        <v>5122</v>
      </c>
      <c r="B52" s="41" t="s">
        <v>555</v>
      </c>
      <c r="C52" s="306"/>
      <c r="D52" s="39" t="s">
        <v>44</v>
      </c>
      <c r="E52" s="123">
        <v>9</v>
      </c>
      <c r="F52" s="328">
        <v>0</v>
      </c>
      <c r="G52" s="303">
        <v>0</v>
      </c>
      <c r="H52" s="303">
        <v>0</v>
      </c>
      <c r="I52" s="303">
        <v>0</v>
      </c>
      <c r="J52" s="304">
        <v>0</v>
      </c>
      <c r="K52" s="480">
        <f t="shared" si="2"/>
        <v>0</v>
      </c>
    </row>
    <row r="53" spans="1:11" ht="17.45" customHeight="1" x14ac:dyDescent="0.2">
      <c r="A53" s="483">
        <v>5128</v>
      </c>
      <c r="B53" s="41" t="s">
        <v>556</v>
      </c>
      <c r="C53" s="306"/>
      <c r="D53" s="39" t="s">
        <v>44</v>
      </c>
      <c r="E53" s="123">
        <v>9</v>
      </c>
      <c r="F53" s="328">
        <v>0</v>
      </c>
      <c r="G53" s="303">
        <v>0</v>
      </c>
      <c r="H53" s="303">
        <v>0</v>
      </c>
      <c r="I53" s="303">
        <v>0</v>
      </c>
      <c r="J53" s="304">
        <v>0</v>
      </c>
      <c r="K53" s="480">
        <f t="shared" si="2"/>
        <v>0</v>
      </c>
    </row>
    <row r="54" spans="1:11" ht="17.45" customHeight="1" x14ac:dyDescent="0.2">
      <c r="A54" s="483">
        <v>5130</v>
      </c>
      <c r="B54" s="41" t="s">
        <v>557</v>
      </c>
      <c r="C54" s="306"/>
      <c r="D54" s="39" t="s">
        <v>44</v>
      </c>
      <c r="E54" s="123">
        <v>9</v>
      </c>
      <c r="F54" s="328">
        <v>0</v>
      </c>
      <c r="G54" s="303">
        <v>0</v>
      </c>
      <c r="H54" s="303">
        <v>0</v>
      </c>
      <c r="I54" s="303">
        <v>0</v>
      </c>
      <c r="J54" s="304">
        <v>0</v>
      </c>
      <c r="K54" s="480">
        <f t="shared" si="2"/>
        <v>0</v>
      </c>
    </row>
    <row r="55" spans="1:11" ht="26.25" customHeight="1" x14ac:dyDescent="0.2">
      <c r="A55" s="483" t="s">
        <v>80</v>
      </c>
      <c r="B55" s="41" t="s">
        <v>81</v>
      </c>
      <c r="C55" s="306"/>
      <c r="D55" s="39" t="s">
        <v>17</v>
      </c>
      <c r="E55" s="123">
        <v>9</v>
      </c>
      <c r="F55" s="328">
        <v>0</v>
      </c>
      <c r="G55" s="303">
        <v>0</v>
      </c>
      <c r="H55" s="303">
        <v>0</v>
      </c>
      <c r="I55" s="303">
        <v>0</v>
      </c>
      <c r="J55" s="304">
        <v>0</v>
      </c>
      <c r="K55" s="480">
        <f t="shared" si="2"/>
        <v>0</v>
      </c>
    </row>
    <row r="56" spans="1:11" ht="18" customHeight="1" x14ac:dyDescent="0.2">
      <c r="A56" s="483" t="s">
        <v>80</v>
      </c>
      <c r="B56" s="41" t="s">
        <v>14</v>
      </c>
      <c r="C56" s="306"/>
      <c r="D56" s="310"/>
      <c r="E56" s="367"/>
      <c r="F56" s="328">
        <v>0</v>
      </c>
      <c r="G56" s="329">
        <v>0</v>
      </c>
      <c r="H56" s="329">
        <v>0</v>
      </c>
      <c r="I56" s="329">
        <v>0</v>
      </c>
      <c r="J56" s="304">
        <v>0</v>
      </c>
      <c r="K56" s="480">
        <f t="shared" si="2"/>
        <v>0</v>
      </c>
    </row>
    <row r="57" spans="1:11" ht="18" customHeight="1" x14ac:dyDescent="0.2">
      <c r="A57" s="517"/>
      <c r="B57" s="45" t="s">
        <v>82</v>
      </c>
      <c r="C57" s="64"/>
      <c r="D57" s="128"/>
      <c r="E57" s="128"/>
      <c r="F57" s="334"/>
      <c r="G57" s="334"/>
      <c r="H57" s="334"/>
      <c r="I57" s="334"/>
      <c r="J57" s="334"/>
      <c r="K57" s="491">
        <f t="shared" ref="K57" si="3">SUM(K47:K56)</f>
        <v>0</v>
      </c>
    </row>
    <row r="58" spans="1:11" ht="6" customHeight="1" x14ac:dyDescent="0.2">
      <c r="A58" s="461"/>
      <c r="B58" s="159"/>
      <c r="C58" s="159"/>
      <c r="D58" s="150"/>
      <c r="E58" s="150"/>
      <c r="F58" s="336"/>
      <c r="G58" s="336"/>
      <c r="H58" s="336"/>
      <c r="I58" s="336"/>
      <c r="J58" s="336"/>
      <c r="K58" s="514"/>
    </row>
    <row r="59" spans="1:11" ht="18" customHeight="1" x14ac:dyDescent="0.2">
      <c r="A59" s="515">
        <v>5200</v>
      </c>
      <c r="B59" s="7" t="s">
        <v>30</v>
      </c>
      <c r="C59" s="7"/>
      <c r="D59" s="151"/>
      <c r="E59" s="151"/>
      <c r="F59" s="341"/>
      <c r="G59" s="341"/>
      <c r="H59" s="341"/>
      <c r="I59" s="341"/>
      <c r="J59" s="341"/>
      <c r="K59" s="487"/>
    </row>
    <row r="60" spans="1:11" ht="18" customHeight="1" x14ac:dyDescent="0.2">
      <c r="A60" s="483" t="s">
        <v>31</v>
      </c>
      <c r="B60" s="41" t="s">
        <v>32</v>
      </c>
      <c r="C60" s="306"/>
      <c r="D60" s="39" t="s">
        <v>17</v>
      </c>
      <c r="E60" s="123">
        <v>9</v>
      </c>
      <c r="F60" s="328">
        <v>0</v>
      </c>
      <c r="G60" s="329">
        <v>0</v>
      </c>
      <c r="H60" s="329">
        <v>0</v>
      </c>
      <c r="I60" s="329">
        <v>0</v>
      </c>
      <c r="J60" s="304">
        <v>0</v>
      </c>
      <c r="K60" s="480">
        <f t="shared" ref="K60:K66" si="4">E60*(G60+I60+J60)</f>
        <v>0</v>
      </c>
    </row>
    <row r="61" spans="1:11" ht="18" customHeight="1" x14ac:dyDescent="0.2">
      <c r="A61" s="483" t="s">
        <v>33</v>
      </c>
      <c r="B61" s="41" t="s">
        <v>34</v>
      </c>
      <c r="C61" s="306"/>
      <c r="D61" s="39" t="s">
        <v>17</v>
      </c>
      <c r="E61" s="123">
        <v>9</v>
      </c>
      <c r="F61" s="328">
        <v>0</v>
      </c>
      <c r="G61" s="329">
        <v>0</v>
      </c>
      <c r="H61" s="329">
        <v>0</v>
      </c>
      <c r="I61" s="329">
        <v>0</v>
      </c>
      <c r="J61" s="304">
        <v>0</v>
      </c>
      <c r="K61" s="480">
        <f t="shared" si="4"/>
        <v>0</v>
      </c>
    </row>
    <row r="62" spans="1:11" ht="18" customHeight="1" x14ac:dyDescent="0.2">
      <c r="A62" s="483" t="s">
        <v>35</v>
      </c>
      <c r="B62" s="41" t="s">
        <v>36</v>
      </c>
      <c r="C62" s="306"/>
      <c r="D62" s="39" t="s">
        <v>17</v>
      </c>
      <c r="E62" s="123">
        <v>9</v>
      </c>
      <c r="F62" s="328">
        <v>0</v>
      </c>
      <c r="G62" s="329">
        <v>0</v>
      </c>
      <c r="H62" s="329">
        <v>0</v>
      </c>
      <c r="I62" s="329">
        <v>0</v>
      </c>
      <c r="J62" s="304">
        <v>0</v>
      </c>
      <c r="K62" s="480">
        <f t="shared" si="4"/>
        <v>0</v>
      </c>
    </row>
    <row r="63" spans="1:11" ht="26.45" customHeight="1" x14ac:dyDescent="0.2">
      <c r="A63" s="543" t="s">
        <v>37</v>
      </c>
      <c r="B63" s="41" t="s">
        <v>235</v>
      </c>
      <c r="C63" s="306"/>
      <c r="D63" s="39" t="s">
        <v>17</v>
      </c>
      <c r="E63" s="123">
        <v>2</v>
      </c>
      <c r="F63" s="328">
        <v>0</v>
      </c>
      <c r="G63" s="329">
        <v>0</v>
      </c>
      <c r="H63" s="329">
        <v>0</v>
      </c>
      <c r="I63" s="329">
        <v>0</v>
      </c>
      <c r="J63" s="304">
        <v>0</v>
      </c>
      <c r="K63" s="480">
        <f t="shared" si="4"/>
        <v>0</v>
      </c>
    </row>
    <row r="64" spans="1:11" ht="26.45" customHeight="1" x14ac:dyDescent="0.2">
      <c r="A64" s="543" t="s">
        <v>39</v>
      </c>
      <c r="B64" s="41" t="s">
        <v>791</v>
      </c>
      <c r="C64" s="306"/>
      <c r="D64" s="39" t="s">
        <v>234</v>
      </c>
      <c r="E64" s="289">
        <v>0</v>
      </c>
      <c r="F64" s="328">
        <v>0</v>
      </c>
      <c r="G64" s="329">
        <v>0</v>
      </c>
      <c r="H64" s="329">
        <v>0</v>
      </c>
      <c r="I64" s="329">
        <v>0</v>
      </c>
      <c r="J64" s="304">
        <v>0</v>
      </c>
      <c r="K64" s="480">
        <f t="shared" si="4"/>
        <v>0</v>
      </c>
    </row>
    <row r="65" spans="1:12" ht="18" customHeight="1" x14ac:dyDescent="0.2">
      <c r="A65" s="483" t="s">
        <v>41</v>
      </c>
      <c r="B65" s="41" t="s">
        <v>42</v>
      </c>
      <c r="C65" s="306"/>
      <c r="D65" s="39" t="s">
        <v>17</v>
      </c>
      <c r="E65" s="123">
        <v>9</v>
      </c>
      <c r="F65" s="328">
        <v>0</v>
      </c>
      <c r="G65" s="329">
        <v>0</v>
      </c>
      <c r="H65" s="329">
        <v>0</v>
      </c>
      <c r="I65" s="329">
        <v>0</v>
      </c>
      <c r="J65" s="304">
        <v>0</v>
      </c>
      <c r="K65" s="480">
        <f t="shared" si="4"/>
        <v>0</v>
      </c>
    </row>
    <row r="66" spans="1:12" ht="18" customHeight="1" x14ac:dyDescent="0.2">
      <c r="A66" s="532" t="s">
        <v>43</v>
      </c>
      <c r="B66" s="226" t="s">
        <v>14</v>
      </c>
      <c r="C66" s="316"/>
      <c r="D66" s="315"/>
      <c r="E66" s="318"/>
      <c r="F66" s="342">
        <v>0</v>
      </c>
      <c r="G66" s="339">
        <v>0</v>
      </c>
      <c r="H66" s="339">
        <v>0</v>
      </c>
      <c r="I66" s="339">
        <v>0</v>
      </c>
      <c r="J66" s="343">
        <v>0</v>
      </c>
      <c r="K66" s="480">
        <f t="shared" si="4"/>
        <v>0</v>
      </c>
    </row>
    <row r="67" spans="1:12" ht="18" customHeight="1" x14ac:dyDescent="0.2">
      <c r="A67" s="517"/>
      <c r="B67" s="45" t="s">
        <v>712</v>
      </c>
      <c r="C67" s="64"/>
      <c r="D67" s="128"/>
      <c r="E67" s="128"/>
      <c r="F67" s="334"/>
      <c r="G67" s="334"/>
      <c r="H67" s="334"/>
      <c r="I67" s="334"/>
      <c r="J67" s="334"/>
      <c r="K67" s="491">
        <f t="shared" ref="K67" si="5">SUM(K60:K66)</f>
        <v>0</v>
      </c>
    </row>
    <row r="68" spans="1:12" ht="6.75" customHeight="1" x14ac:dyDescent="0.2">
      <c r="A68" s="461"/>
      <c r="B68" s="159"/>
      <c r="C68" s="159"/>
      <c r="D68" s="150"/>
      <c r="E68" s="150"/>
      <c r="F68" s="336"/>
      <c r="G68" s="336"/>
      <c r="H68" s="336"/>
      <c r="I68" s="336"/>
      <c r="J68" s="336"/>
      <c r="K68" s="514"/>
    </row>
    <row r="69" spans="1:12" ht="18" customHeight="1" x14ac:dyDescent="0.2">
      <c r="A69" s="515">
        <v>6100</v>
      </c>
      <c r="B69" s="7" t="s">
        <v>83</v>
      </c>
      <c r="C69" s="7"/>
      <c r="D69" s="151"/>
      <c r="E69" s="151"/>
      <c r="F69" s="341"/>
      <c r="G69" s="341"/>
      <c r="H69" s="341"/>
      <c r="I69" s="341"/>
      <c r="J69" s="341"/>
      <c r="K69" s="487"/>
    </row>
    <row r="70" spans="1:12" ht="20.45" customHeight="1" x14ac:dyDescent="0.2">
      <c r="A70" s="530">
        <v>6101</v>
      </c>
      <c r="B70" s="43" t="s">
        <v>178</v>
      </c>
      <c r="C70" s="368"/>
      <c r="D70" s="229" t="s">
        <v>44</v>
      </c>
      <c r="E70" s="643">
        <v>6</v>
      </c>
      <c r="F70" s="325">
        <v>0</v>
      </c>
      <c r="G70" s="326">
        <v>0</v>
      </c>
      <c r="H70" s="326">
        <v>0</v>
      </c>
      <c r="I70" s="326">
        <v>0</v>
      </c>
      <c r="J70" s="327">
        <v>0</v>
      </c>
      <c r="K70" s="478">
        <f>E70*(G70+I70+J70)</f>
        <v>0</v>
      </c>
    </row>
    <row r="71" spans="1:12" ht="17.45" customHeight="1" x14ac:dyDescent="0.2">
      <c r="A71" s="483">
        <v>6102</v>
      </c>
      <c r="B71" s="41" t="s">
        <v>179</v>
      </c>
      <c r="C71" s="306"/>
      <c r="D71" s="39" t="s">
        <v>44</v>
      </c>
      <c r="E71" s="289">
        <v>6</v>
      </c>
      <c r="F71" s="328">
        <v>0</v>
      </c>
      <c r="G71" s="303">
        <v>0</v>
      </c>
      <c r="H71" s="303">
        <v>0</v>
      </c>
      <c r="I71" s="303">
        <v>0</v>
      </c>
      <c r="J71" s="304">
        <v>0</v>
      </c>
      <c r="K71" s="480">
        <f>E71*(G71+I71+J71)</f>
        <v>0</v>
      </c>
    </row>
    <row r="72" spans="1:12" ht="18" customHeight="1" x14ac:dyDescent="0.2">
      <c r="A72" s="488">
        <v>6103</v>
      </c>
      <c r="B72" s="44" t="s">
        <v>180</v>
      </c>
      <c r="C72" s="312"/>
      <c r="D72" s="218" t="s">
        <v>44</v>
      </c>
      <c r="E72" s="644">
        <v>6</v>
      </c>
      <c r="F72" s="328">
        <v>0</v>
      </c>
      <c r="G72" s="303">
        <v>0</v>
      </c>
      <c r="H72" s="303">
        <v>0</v>
      </c>
      <c r="I72" s="303">
        <v>0</v>
      </c>
      <c r="J72" s="304">
        <v>0</v>
      </c>
      <c r="K72" s="489">
        <f>E72*(G72+I72+J72)</f>
        <v>0</v>
      </c>
    </row>
    <row r="73" spans="1:12" ht="18.75" customHeight="1" x14ac:dyDescent="0.2">
      <c r="A73" s="483">
        <v>6105</v>
      </c>
      <c r="B73" s="41" t="s">
        <v>84</v>
      </c>
      <c r="C73" s="306"/>
      <c r="D73" s="39" t="s">
        <v>17</v>
      </c>
      <c r="E73" s="289">
        <v>6</v>
      </c>
      <c r="F73" s="328">
        <v>0</v>
      </c>
      <c r="G73" s="303">
        <v>0</v>
      </c>
      <c r="H73" s="303">
        <v>0</v>
      </c>
      <c r="I73" s="303">
        <v>0</v>
      </c>
      <c r="J73" s="304">
        <v>0</v>
      </c>
      <c r="K73" s="480">
        <f>E73*(G73+I73+J73)</f>
        <v>0</v>
      </c>
    </row>
    <row r="74" spans="1:12" ht="18" customHeight="1" x14ac:dyDescent="0.2">
      <c r="A74" s="532">
        <v>6106</v>
      </c>
      <c r="B74" s="226" t="s">
        <v>14</v>
      </c>
      <c r="C74" s="316"/>
      <c r="D74" s="315"/>
      <c r="E74" s="318"/>
      <c r="F74" s="330">
        <v>0</v>
      </c>
      <c r="G74" s="331">
        <v>0</v>
      </c>
      <c r="H74" s="331">
        <v>0</v>
      </c>
      <c r="I74" s="331">
        <v>0</v>
      </c>
      <c r="J74" s="332">
        <v>0</v>
      </c>
      <c r="K74" s="480">
        <f>E74*(G74+I74+J74)</f>
        <v>0</v>
      </c>
    </row>
    <row r="75" spans="1:12" ht="18" customHeight="1" x14ac:dyDescent="0.2">
      <c r="A75" s="517"/>
      <c r="B75" s="45" t="s">
        <v>85</v>
      </c>
      <c r="C75" s="64"/>
      <c r="D75" s="128"/>
      <c r="E75" s="128"/>
      <c r="F75" s="334"/>
      <c r="G75" s="334"/>
      <c r="H75" s="334"/>
      <c r="I75" s="334"/>
      <c r="J75" s="334"/>
      <c r="K75" s="491">
        <f>SUM(K70:K74)</f>
        <v>0</v>
      </c>
    </row>
    <row r="76" spans="1:12" ht="6.75" customHeight="1" x14ac:dyDescent="0.2">
      <c r="A76" s="461"/>
      <c r="B76" s="159"/>
      <c r="C76" s="159"/>
      <c r="D76" s="150"/>
      <c r="E76" s="150"/>
      <c r="F76" s="336"/>
      <c r="G76" s="336"/>
      <c r="H76" s="336"/>
      <c r="I76" s="336"/>
      <c r="J76" s="336"/>
      <c r="K76" s="514"/>
    </row>
    <row r="77" spans="1:12" ht="18" customHeight="1" x14ac:dyDescent="0.2">
      <c r="A77" s="515">
        <v>6200</v>
      </c>
      <c r="B77" s="7" t="s">
        <v>78</v>
      </c>
      <c r="C77" s="7"/>
      <c r="D77" s="151"/>
      <c r="E77" s="151"/>
      <c r="F77" s="341"/>
      <c r="G77" s="341"/>
      <c r="H77" s="341"/>
      <c r="I77" s="341"/>
      <c r="J77" s="341"/>
      <c r="K77" s="487"/>
    </row>
    <row r="78" spans="1:12" ht="18" customHeight="1" x14ac:dyDescent="0.2">
      <c r="A78" s="483">
        <v>6201</v>
      </c>
      <c r="B78" s="41" t="s">
        <v>172</v>
      </c>
      <c r="C78" s="306"/>
      <c r="D78" s="39" t="s">
        <v>44</v>
      </c>
      <c r="E78" s="148">
        <v>9</v>
      </c>
      <c r="F78" s="325">
        <v>0</v>
      </c>
      <c r="G78" s="303">
        <v>0</v>
      </c>
      <c r="H78" s="329">
        <v>0</v>
      </c>
      <c r="I78" s="329">
        <v>0</v>
      </c>
      <c r="J78" s="304">
        <v>0</v>
      </c>
      <c r="K78" s="480">
        <f t="shared" ref="K78:K84" si="6">E78*(G78+I78+J78)</f>
        <v>0</v>
      </c>
    </row>
    <row r="79" spans="1:12" ht="18" customHeight="1" x14ac:dyDescent="0.2">
      <c r="A79" s="483">
        <v>6211</v>
      </c>
      <c r="B79" s="41" t="s">
        <v>173</v>
      </c>
      <c r="C79" s="306"/>
      <c r="D79" s="39" t="s">
        <v>44</v>
      </c>
      <c r="E79" s="123">
        <v>9</v>
      </c>
      <c r="F79" s="328">
        <v>0</v>
      </c>
      <c r="G79" s="303">
        <v>0</v>
      </c>
      <c r="H79" s="303">
        <v>0</v>
      </c>
      <c r="I79" s="303">
        <v>0</v>
      </c>
      <c r="J79" s="304">
        <v>0</v>
      </c>
      <c r="K79" s="480">
        <f t="shared" si="6"/>
        <v>0</v>
      </c>
    </row>
    <row r="80" spans="1:12" ht="25.5" x14ac:dyDescent="0.2">
      <c r="A80" s="483" t="s">
        <v>220</v>
      </c>
      <c r="B80" s="41" t="s">
        <v>757</v>
      </c>
      <c r="C80" s="306"/>
      <c r="D80" s="39" t="s">
        <v>44</v>
      </c>
      <c r="E80" s="218">
        <v>0</v>
      </c>
      <c r="F80" s="328">
        <v>0</v>
      </c>
      <c r="G80" s="303">
        <v>0</v>
      </c>
      <c r="H80" s="303">
        <v>0</v>
      </c>
      <c r="I80" s="303">
        <v>0</v>
      </c>
      <c r="J80" s="304">
        <v>0</v>
      </c>
      <c r="K80" s="480">
        <f t="shared" si="6"/>
        <v>0</v>
      </c>
      <c r="L80" s="147"/>
    </row>
    <row r="81" spans="1:12" ht="25.5" x14ac:dyDescent="0.2">
      <c r="A81" s="483" t="s">
        <v>221</v>
      </c>
      <c r="B81" s="41" t="s">
        <v>758</v>
      </c>
      <c r="C81" s="306"/>
      <c r="D81" s="39" t="s">
        <v>44</v>
      </c>
      <c r="E81" s="123">
        <v>5</v>
      </c>
      <c r="F81" s="328">
        <v>0</v>
      </c>
      <c r="G81" s="303">
        <v>0</v>
      </c>
      <c r="H81" s="303">
        <v>0</v>
      </c>
      <c r="I81" s="303">
        <v>0</v>
      </c>
      <c r="J81" s="304">
        <v>0</v>
      </c>
      <c r="K81" s="480">
        <f t="shared" si="6"/>
        <v>0</v>
      </c>
      <c r="L81" s="147"/>
    </row>
    <row r="82" spans="1:12" ht="25.5" x14ac:dyDescent="0.2">
      <c r="A82" s="483" t="s">
        <v>222</v>
      </c>
      <c r="B82" s="41" t="s">
        <v>759</v>
      </c>
      <c r="C82" s="306"/>
      <c r="D82" s="39" t="s">
        <v>44</v>
      </c>
      <c r="E82" s="218">
        <v>4</v>
      </c>
      <c r="F82" s="328">
        <v>0</v>
      </c>
      <c r="G82" s="303">
        <v>0</v>
      </c>
      <c r="H82" s="303">
        <v>0</v>
      </c>
      <c r="I82" s="303">
        <v>0</v>
      </c>
      <c r="J82" s="304">
        <v>0</v>
      </c>
      <c r="K82" s="480">
        <f t="shared" si="6"/>
        <v>0</v>
      </c>
      <c r="L82" s="147"/>
    </row>
    <row r="83" spans="1:12" ht="25.5" x14ac:dyDescent="0.2">
      <c r="A83" s="543">
        <v>6250</v>
      </c>
      <c r="B83" s="41" t="s">
        <v>86</v>
      </c>
      <c r="C83" s="306"/>
      <c r="D83" s="39" t="s">
        <v>17</v>
      </c>
      <c r="E83" s="123">
        <v>9</v>
      </c>
      <c r="F83" s="328">
        <v>0</v>
      </c>
      <c r="G83" s="329">
        <v>0</v>
      </c>
      <c r="H83" s="329">
        <v>0</v>
      </c>
      <c r="I83" s="329">
        <v>0</v>
      </c>
      <c r="J83" s="304">
        <v>0</v>
      </c>
      <c r="K83" s="480">
        <f t="shared" si="6"/>
        <v>0</v>
      </c>
    </row>
    <row r="84" spans="1:12" ht="18" customHeight="1" x14ac:dyDescent="0.2">
      <c r="A84" s="532">
        <v>6260</v>
      </c>
      <c r="B84" s="226" t="s">
        <v>14</v>
      </c>
      <c r="C84" s="316"/>
      <c r="D84" s="315"/>
      <c r="E84" s="311"/>
      <c r="F84" s="342">
        <v>0</v>
      </c>
      <c r="G84" s="339">
        <v>0</v>
      </c>
      <c r="H84" s="339">
        <v>0</v>
      </c>
      <c r="I84" s="339">
        <v>0</v>
      </c>
      <c r="J84" s="343">
        <v>0</v>
      </c>
      <c r="K84" s="480">
        <f t="shared" si="6"/>
        <v>0</v>
      </c>
    </row>
    <row r="85" spans="1:12" ht="18" customHeight="1" x14ac:dyDescent="0.2">
      <c r="A85" s="517"/>
      <c r="B85" s="45" t="s">
        <v>55</v>
      </c>
      <c r="C85" s="64"/>
      <c r="D85" s="128"/>
      <c r="E85" s="128"/>
      <c r="F85" s="334"/>
      <c r="G85" s="334"/>
      <c r="H85" s="334"/>
      <c r="I85" s="334"/>
      <c r="J85" s="334"/>
      <c r="K85" s="491">
        <f>SUM(K78:K84)</f>
        <v>0</v>
      </c>
    </row>
    <row r="86" spans="1:12" ht="8.4499999999999993" customHeight="1" x14ac:dyDescent="0.2">
      <c r="A86" s="461"/>
      <c r="B86" s="159"/>
      <c r="C86" s="159"/>
      <c r="D86" s="150"/>
      <c r="E86" s="150"/>
      <c r="F86" s="336"/>
      <c r="G86" s="336"/>
      <c r="H86" s="336"/>
      <c r="I86" s="336"/>
      <c r="J86" s="336"/>
      <c r="K86" s="514"/>
    </row>
    <row r="87" spans="1:12" ht="18" customHeight="1" x14ac:dyDescent="0.2">
      <c r="A87" s="515">
        <v>6400</v>
      </c>
      <c r="B87" s="7" t="s">
        <v>181</v>
      </c>
      <c r="C87" s="7"/>
      <c r="D87" s="151"/>
      <c r="E87" s="151"/>
      <c r="F87" s="341"/>
      <c r="G87" s="341"/>
      <c r="H87" s="341"/>
      <c r="I87" s="341"/>
      <c r="J87" s="341"/>
      <c r="K87" s="487"/>
    </row>
    <row r="88" spans="1:12" ht="18" customHeight="1" x14ac:dyDescent="0.2">
      <c r="A88" s="522">
        <v>6401</v>
      </c>
      <c r="B88" s="37" t="s">
        <v>182</v>
      </c>
      <c r="C88" s="309"/>
      <c r="D88" s="39" t="s">
        <v>44</v>
      </c>
      <c r="E88" s="289">
        <v>6</v>
      </c>
      <c r="F88" s="328">
        <v>0</v>
      </c>
      <c r="G88" s="329">
        <v>0</v>
      </c>
      <c r="H88" s="329">
        <v>0</v>
      </c>
      <c r="I88" s="329">
        <v>0</v>
      </c>
      <c r="J88" s="304">
        <v>0</v>
      </c>
      <c r="K88" s="480">
        <f t="shared" ref="K88:K93" si="7">E88*(G88+I88+J88)</f>
        <v>0</v>
      </c>
    </row>
    <row r="89" spans="1:12" ht="18" customHeight="1" x14ac:dyDescent="0.2">
      <c r="A89" s="522">
        <v>6431</v>
      </c>
      <c r="B89" s="37" t="s">
        <v>183</v>
      </c>
      <c r="C89" s="309"/>
      <c r="D89" s="39" t="s">
        <v>44</v>
      </c>
      <c r="E89" s="289">
        <v>6</v>
      </c>
      <c r="F89" s="328">
        <v>0</v>
      </c>
      <c r="G89" s="329">
        <v>0</v>
      </c>
      <c r="H89" s="329">
        <v>0</v>
      </c>
      <c r="I89" s="329">
        <v>0</v>
      </c>
      <c r="J89" s="304">
        <v>0</v>
      </c>
      <c r="K89" s="480">
        <f t="shared" si="7"/>
        <v>0</v>
      </c>
    </row>
    <row r="90" spans="1:12" ht="18" customHeight="1" x14ac:dyDescent="0.2">
      <c r="A90" s="522">
        <v>6441</v>
      </c>
      <c r="B90" s="37" t="s">
        <v>184</v>
      </c>
      <c r="C90" s="309"/>
      <c r="D90" s="39" t="s">
        <v>44</v>
      </c>
      <c r="E90" s="289">
        <v>0</v>
      </c>
      <c r="F90" s="328">
        <v>0</v>
      </c>
      <c r="G90" s="329">
        <v>0</v>
      </c>
      <c r="H90" s="329">
        <v>0</v>
      </c>
      <c r="I90" s="329">
        <v>0</v>
      </c>
      <c r="J90" s="304">
        <v>0</v>
      </c>
      <c r="K90" s="480">
        <f t="shared" si="7"/>
        <v>0</v>
      </c>
    </row>
    <row r="91" spans="1:12" ht="18" customHeight="1" x14ac:dyDescent="0.2">
      <c r="A91" s="522">
        <v>6442</v>
      </c>
      <c r="B91" s="37" t="s">
        <v>185</v>
      </c>
      <c r="C91" s="309"/>
      <c r="D91" s="39" t="s">
        <v>44</v>
      </c>
      <c r="E91" s="289">
        <v>4</v>
      </c>
      <c r="F91" s="328">
        <v>0</v>
      </c>
      <c r="G91" s="329">
        <v>0</v>
      </c>
      <c r="H91" s="329">
        <v>0</v>
      </c>
      <c r="I91" s="329">
        <v>0</v>
      </c>
      <c r="J91" s="304">
        <v>0</v>
      </c>
      <c r="K91" s="480">
        <f t="shared" si="7"/>
        <v>0</v>
      </c>
    </row>
    <row r="92" spans="1:12" ht="25.5" x14ac:dyDescent="0.2">
      <c r="A92" s="522">
        <v>6450</v>
      </c>
      <c r="B92" s="37" t="s">
        <v>186</v>
      </c>
      <c r="C92" s="309"/>
      <c r="D92" s="39" t="s">
        <v>187</v>
      </c>
      <c r="E92" s="289">
        <v>6</v>
      </c>
      <c r="F92" s="328">
        <v>0</v>
      </c>
      <c r="G92" s="329">
        <v>0</v>
      </c>
      <c r="H92" s="329">
        <v>0</v>
      </c>
      <c r="I92" s="329">
        <v>0</v>
      </c>
      <c r="J92" s="304">
        <v>0</v>
      </c>
      <c r="K92" s="480">
        <f t="shared" si="7"/>
        <v>0</v>
      </c>
    </row>
    <row r="93" spans="1:12" ht="18" customHeight="1" x14ac:dyDescent="0.2">
      <c r="A93" s="529">
        <v>6451</v>
      </c>
      <c r="B93" s="226" t="s">
        <v>14</v>
      </c>
      <c r="C93" s="316"/>
      <c r="D93" s="315"/>
      <c r="E93" s="318"/>
      <c r="F93" s="328">
        <v>0</v>
      </c>
      <c r="G93" s="329">
        <v>0</v>
      </c>
      <c r="H93" s="329">
        <v>0</v>
      </c>
      <c r="I93" s="329">
        <v>0</v>
      </c>
      <c r="J93" s="304">
        <v>0</v>
      </c>
      <c r="K93" s="480">
        <f t="shared" si="7"/>
        <v>0</v>
      </c>
    </row>
    <row r="94" spans="1:12" ht="18" customHeight="1" x14ac:dyDescent="0.2">
      <c r="A94" s="517"/>
      <c r="B94" s="45" t="s">
        <v>232</v>
      </c>
      <c r="C94" s="64"/>
      <c r="D94" s="128"/>
      <c r="E94" s="128"/>
      <c r="F94" s="334"/>
      <c r="G94" s="334"/>
      <c r="H94" s="334"/>
      <c r="I94" s="334"/>
      <c r="J94" s="334"/>
      <c r="K94" s="491">
        <f>SUM(K88:K93)</f>
        <v>0</v>
      </c>
    </row>
    <row r="95" spans="1:12" ht="8.4499999999999993" customHeight="1" x14ac:dyDescent="0.2">
      <c r="A95" s="461"/>
      <c r="B95" s="159"/>
      <c r="C95" s="159"/>
      <c r="D95" s="150"/>
      <c r="E95" s="150"/>
      <c r="F95" s="336"/>
      <c r="G95" s="336"/>
      <c r="H95" s="336"/>
      <c r="I95" s="336"/>
      <c r="J95" s="336"/>
      <c r="K95" s="514"/>
    </row>
    <row r="96" spans="1:12" ht="18" customHeight="1" x14ac:dyDescent="0.2">
      <c r="A96" s="515">
        <v>6600</v>
      </c>
      <c r="B96" s="7" t="s">
        <v>87</v>
      </c>
      <c r="C96" s="7"/>
      <c r="D96" s="151"/>
      <c r="E96" s="151"/>
      <c r="F96" s="341"/>
      <c r="G96" s="341"/>
      <c r="H96" s="341"/>
      <c r="I96" s="341"/>
      <c r="J96" s="341"/>
      <c r="K96" s="487"/>
    </row>
    <row r="97" spans="1:11" ht="18" customHeight="1" x14ac:dyDescent="0.2">
      <c r="A97" s="522">
        <v>6607</v>
      </c>
      <c r="B97" s="37" t="s">
        <v>188</v>
      </c>
      <c r="C97" s="309"/>
      <c r="D97" s="39" t="s">
        <v>44</v>
      </c>
      <c r="E97" s="123">
        <v>9</v>
      </c>
      <c r="F97" s="328">
        <v>0</v>
      </c>
      <c r="G97" s="329">
        <v>0</v>
      </c>
      <c r="H97" s="329">
        <v>0</v>
      </c>
      <c r="I97" s="329">
        <v>0</v>
      </c>
      <c r="J97" s="304">
        <v>0</v>
      </c>
      <c r="K97" s="480">
        <f t="shared" ref="K97:K102" si="8">E97*(G97+I97+J97)</f>
        <v>0</v>
      </c>
    </row>
    <row r="98" spans="1:11" ht="18" customHeight="1" x14ac:dyDescent="0.2">
      <c r="A98" s="522">
        <v>6608</v>
      </c>
      <c r="B98" s="37" t="s">
        <v>189</v>
      </c>
      <c r="C98" s="309"/>
      <c r="D98" s="39" t="s">
        <v>44</v>
      </c>
      <c r="E98" s="123">
        <v>9</v>
      </c>
      <c r="F98" s="328">
        <v>0</v>
      </c>
      <c r="G98" s="329">
        <v>0</v>
      </c>
      <c r="H98" s="329">
        <v>0</v>
      </c>
      <c r="I98" s="329">
        <v>0</v>
      </c>
      <c r="J98" s="304">
        <v>0</v>
      </c>
      <c r="K98" s="480">
        <f t="shared" si="8"/>
        <v>0</v>
      </c>
    </row>
    <row r="99" spans="1:11" ht="18" customHeight="1" x14ac:dyDescent="0.2">
      <c r="A99" s="522">
        <v>6609</v>
      </c>
      <c r="B99" s="37" t="s">
        <v>190</v>
      </c>
      <c r="C99" s="309"/>
      <c r="D99" s="39" t="s">
        <v>44</v>
      </c>
      <c r="E99" s="123">
        <v>9</v>
      </c>
      <c r="F99" s="328">
        <v>0</v>
      </c>
      <c r="G99" s="329">
        <v>0</v>
      </c>
      <c r="H99" s="329">
        <v>0</v>
      </c>
      <c r="I99" s="329">
        <v>0</v>
      </c>
      <c r="J99" s="304">
        <v>0</v>
      </c>
      <c r="K99" s="480">
        <f t="shared" si="8"/>
        <v>0</v>
      </c>
    </row>
    <row r="100" spans="1:11" ht="18" customHeight="1" x14ac:dyDescent="0.2">
      <c r="A100" s="522">
        <v>6612</v>
      </c>
      <c r="B100" s="37" t="s">
        <v>191</v>
      </c>
      <c r="C100" s="309"/>
      <c r="D100" s="39" t="s">
        <v>44</v>
      </c>
      <c r="E100" s="123">
        <v>0</v>
      </c>
      <c r="F100" s="328">
        <v>0</v>
      </c>
      <c r="G100" s="329">
        <v>0</v>
      </c>
      <c r="H100" s="329">
        <v>0</v>
      </c>
      <c r="I100" s="329">
        <v>0</v>
      </c>
      <c r="J100" s="304">
        <v>0</v>
      </c>
      <c r="K100" s="480">
        <f t="shared" si="8"/>
        <v>0</v>
      </c>
    </row>
    <row r="101" spans="1:11" ht="18" customHeight="1" x14ac:dyDescent="0.2">
      <c r="A101" s="522">
        <v>6618</v>
      </c>
      <c r="B101" s="37" t="s">
        <v>58</v>
      </c>
      <c r="C101" s="309"/>
      <c r="D101" s="39" t="s">
        <v>17</v>
      </c>
      <c r="E101" s="123">
        <v>9</v>
      </c>
      <c r="F101" s="328">
        <v>0</v>
      </c>
      <c r="G101" s="329">
        <v>0</v>
      </c>
      <c r="H101" s="329">
        <v>0</v>
      </c>
      <c r="I101" s="329">
        <v>0</v>
      </c>
      <c r="J101" s="304">
        <v>0</v>
      </c>
      <c r="K101" s="480">
        <f t="shared" si="8"/>
        <v>0</v>
      </c>
    </row>
    <row r="102" spans="1:11" ht="18" customHeight="1" x14ac:dyDescent="0.2">
      <c r="A102" s="529">
        <v>6620</v>
      </c>
      <c r="B102" s="226" t="s">
        <v>14</v>
      </c>
      <c r="C102" s="316"/>
      <c r="D102" s="315"/>
      <c r="E102" s="318"/>
      <c r="F102" s="328">
        <v>0</v>
      </c>
      <c r="G102" s="329">
        <v>0</v>
      </c>
      <c r="H102" s="329">
        <v>0</v>
      </c>
      <c r="I102" s="329">
        <v>0</v>
      </c>
      <c r="J102" s="304">
        <v>0</v>
      </c>
      <c r="K102" s="480">
        <f t="shared" si="8"/>
        <v>0</v>
      </c>
    </row>
    <row r="103" spans="1:11" ht="18" customHeight="1" x14ac:dyDescent="0.2">
      <c r="A103" s="517"/>
      <c r="B103" s="45" t="s">
        <v>59</v>
      </c>
      <c r="C103" s="64"/>
      <c r="D103" s="128"/>
      <c r="E103" s="128"/>
      <c r="F103" s="334"/>
      <c r="G103" s="334"/>
      <c r="H103" s="334"/>
      <c r="I103" s="334"/>
      <c r="J103" s="334"/>
      <c r="K103" s="491">
        <f t="shared" ref="K103" si="9">SUM(K97:K102)</f>
        <v>0</v>
      </c>
    </row>
    <row r="104" spans="1:11" ht="6.75" customHeight="1" x14ac:dyDescent="0.2">
      <c r="A104" s="461"/>
      <c r="B104" s="159"/>
      <c r="C104" s="159"/>
      <c r="D104" s="150"/>
      <c r="E104" s="150"/>
      <c r="F104" s="336"/>
      <c r="G104" s="336"/>
      <c r="H104" s="336"/>
      <c r="I104" s="336"/>
      <c r="J104" s="336"/>
      <c r="K104" s="514"/>
    </row>
    <row r="105" spans="1:11" ht="18" customHeight="1" x14ac:dyDescent="0.2">
      <c r="A105" s="515">
        <v>6700</v>
      </c>
      <c r="B105" s="7" t="s">
        <v>175</v>
      </c>
      <c r="C105" s="7"/>
      <c r="D105" s="151"/>
      <c r="E105" s="151"/>
      <c r="F105" s="341"/>
      <c r="G105" s="341"/>
      <c r="H105" s="341"/>
      <c r="I105" s="341"/>
      <c r="J105" s="341"/>
      <c r="K105" s="487"/>
    </row>
    <row r="106" spans="1:11" ht="18" customHeight="1" x14ac:dyDescent="0.2">
      <c r="A106" s="530">
        <v>6701</v>
      </c>
      <c r="B106" s="42" t="s">
        <v>176</v>
      </c>
      <c r="C106" s="369"/>
      <c r="D106" s="229" t="s">
        <v>44</v>
      </c>
      <c r="E106" s="148">
        <v>9</v>
      </c>
      <c r="F106" s="328">
        <v>0</v>
      </c>
      <c r="G106" s="329">
        <v>0</v>
      </c>
      <c r="H106" s="329">
        <v>0</v>
      </c>
      <c r="I106" s="329">
        <v>0</v>
      </c>
      <c r="J106" s="304">
        <v>0</v>
      </c>
      <c r="K106" s="480">
        <f>E106*(G106+I106+J106)</f>
        <v>0</v>
      </c>
    </row>
    <row r="107" spans="1:11" ht="18" customHeight="1" x14ac:dyDescent="0.2">
      <c r="A107" s="483">
        <v>6708</v>
      </c>
      <c r="B107" s="37" t="s">
        <v>177</v>
      </c>
      <c r="C107" s="309"/>
      <c r="D107" s="39" t="s">
        <v>44</v>
      </c>
      <c r="E107" s="123">
        <v>9</v>
      </c>
      <c r="F107" s="328">
        <v>0</v>
      </c>
      <c r="G107" s="329">
        <v>0</v>
      </c>
      <c r="H107" s="329">
        <v>0</v>
      </c>
      <c r="I107" s="329">
        <v>0</v>
      </c>
      <c r="J107" s="304">
        <v>0</v>
      </c>
      <c r="K107" s="480">
        <f>E107*(G107+I107+J107)</f>
        <v>0</v>
      </c>
    </row>
    <row r="108" spans="1:11" ht="22.35" customHeight="1" x14ac:dyDescent="0.2">
      <c r="A108" s="483">
        <v>6716</v>
      </c>
      <c r="B108" s="37" t="s">
        <v>174</v>
      </c>
      <c r="C108" s="309"/>
      <c r="D108" s="39" t="s">
        <v>17</v>
      </c>
      <c r="E108" s="123">
        <v>9</v>
      </c>
      <c r="F108" s="328">
        <v>0</v>
      </c>
      <c r="G108" s="329">
        <v>0</v>
      </c>
      <c r="H108" s="329">
        <v>0</v>
      </c>
      <c r="I108" s="329">
        <v>0</v>
      </c>
      <c r="J108" s="304">
        <v>0</v>
      </c>
      <c r="K108" s="480">
        <f>E108*(G108+I108+J108)</f>
        <v>0</v>
      </c>
    </row>
    <row r="109" spans="1:11" ht="22.35" customHeight="1" x14ac:dyDescent="0.2">
      <c r="A109" s="483">
        <v>6717</v>
      </c>
      <c r="B109" s="37" t="s">
        <v>14</v>
      </c>
      <c r="C109" s="309"/>
      <c r="D109" s="310"/>
      <c r="E109" s="310"/>
      <c r="F109" s="328">
        <v>0</v>
      </c>
      <c r="G109" s="329">
        <v>0</v>
      </c>
      <c r="H109" s="329">
        <v>0</v>
      </c>
      <c r="I109" s="329">
        <v>0</v>
      </c>
      <c r="J109" s="304">
        <v>0</v>
      </c>
      <c r="K109" s="480">
        <f>E109*(G109+I109+J109)</f>
        <v>0</v>
      </c>
    </row>
    <row r="110" spans="1:11" ht="22.35" customHeight="1" x14ac:dyDescent="0.2">
      <c r="A110" s="517"/>
      <c r="B110" s="45" t="s">
        <v>62</v>
      </c>
      <c r="C110" s="64"/>
      <c r="D110" s="128"/>
      <c r="E110" s="128"/>
      <c r="F110" s="334"/>
      <c r="G110" s="334"/>
      <c r="H110" s="334"/>
      <c r="I110" s="334"/>
      <c r="J110" s="334"/>
      <c r="K110" s="491">
        <f t="shared" ref="K110" si="10">SUM(K106:K109)</f>
        <v>0</v>
      </c>
    </row>
    <row r="111" spans="1:11" ht="22.35" customHeight="1" x14ac:dyDescent="0.2">
      <c r="A111" s="461"/>
      <c r="B111" s="159"/>
      <c r="C111" s="159"/>
      <c r="D111" s="150"/>
      <c r="E111" s="150"/>
      <c r="F111" s="336"/>
      <c r="G111" s="336"/>
      <c r="H111" s="336"/>
      <c r="I111" s="336"/>
      <c r="J111" s="336"/>
      <c r="K111" s="514"/>
    </row>
    <row r="112" spans="1:11" ht="26.45" customHeight="1" x14ac:dyDescent="0.2">
      <c r="A112" s="515" t="s">
        <v>620</v>
      </c>
      <c r="B112" s="7" t="s">
        <v>64</v>
      </c>
      <c r="C112" s="7"/>
      <c r="D112" s="151"/>
      <c r="E112" s="151"/>
      <c r="F112" s="341"/>
      <c r="G112" s="341"/>
      <c r="H112" s="341"/>
      <c r="I112" s="341"/>
      <c r="J112" s="341"/>
      <c r="K112" s="487"/>
    </row>
    <row r="113" spans="1:11" ht="22.35" customHeight="1" x14ac:dyDescent="0.2">
      <c r="A113" s="483" t="s">
        <v>621</v>
      </c>
      <c r="B113" s="37" t="s">
        <v>171</v>
      </c>
      <c r="C113" s="309"/>
      <c r="D113" s="39" t="s">
        <v>17</v>
      </c>
      <c r="E113" s="123">
        <v>9</v>
      </c>
      <c r="F113" s="328">
        <v>0</v>
      </c>
      <c r="G113" s="328">
        <v>0</v>
      </c>
      <c r="H113" s="328">
        <v>0</v>
      </c>
      <c r="I113" s="328">
        <v>0</v>
      </c>
      <c r="J113" s="359" t="s">
        <v>615</v>
      </c>
      <c r="K113" s="531">
        <f>E113*(G113+I113)</f>
        <v>0</v>
      </c>
    </row>
    <row r="114" spans="1:11" ht="22.35" customHeight="1" x14ac:dyDescent="0.2">
      <c r="A114" s="483" t="s">
        <v>622</v>
      </c>
      <c r="B114" s="37" t="s">
        <v>89</v>
      </c>
      <c r="C114" s="309"/>
      <c r="D114" s="39" t="s">
        <v>17</v>
      </c>
      <c r="E114" s="123">
        <v>9</v>
      </c>
      <c r="F114" s="328">
        <v>0</v>
      </c>
      <c r="G114" s="328">
        <v>0</v>
      </c>
      <c r="H114" s="328">
        <v>0</v>
      </c>
      <c r="I114" s="328">
        <v>0</v>
      </c>
      <c r="J114" s="359" t="s">
        <v>615</v>
      </c>
      <c r="K114" s="531">
        <f t="shared" ref="K114:K115" si="11">E114*(G114+I114)</f>
        <v>0</v>
      </c>
    </row>
    <row r="115" spans="1:11" ht="22.35" customHeight="1" x14ac:dyDescent="0.2">
      <c r="A115" s="483" t="s">
        <v>623</v>
      </c>
      <c r="B115" s="37" t="s">
        <v>67</v>
      </c>
      <c r="C115" s="309"/>
      <c r="D115" s="39" t="s">
        <v>17</v>
      </c>
      <c r="E115" s="123">
        <v>9</v>
      </c>
      <c r="F115" s="328">
        <v>0</v>
      </c>
      <c r="G115" s="328">
        <v>0</v>
      </c>
      <c r="H115" s="328">
        <v>0</v>
      </c>
      <c r="I115" s="328">
        <v>0</v>
      </c>
      <c r="J115" s="359" t="s">
        <v>615</v>
      </c>
      <c r="K115" s="531">
        <f t="shared" si="11"/>
        <v>0</v>
      </c>
    </row>
    <row r="116" spans="1:11" ht="22.35" customHeight="1" thickBot="1" x14ac:dyDescent="0.25">
      <c r="A116" s="533"/>
      <c r="B116" s="534" t="s">
        <v>69</v>
      </c>
      <c r="C116" s="535"/>
      <c r="D116" s="536"/>
      <c r="E116" s="536"/>
      <c r="F116" s="538"/>
      <c r="G116" s="538"/>
      <c r="H116" s="538"/>
      <c r="I116" s="538"/>
      <c r="J116" s="538"/>
      <c r="K116" s="539">
        <f>SUM(K113:K115)</f>
        <v>0</v>
      </c>
    </row>
  </sheetData>
  <sheetProtection algorithmName="SHA-512" hashValue="9Wzkg49WYW892nMEapmuY13YMEZjNc7pp+M9h2JhawHSB7cqmrOYTyQFeeSlW3n/IOsquUMp5lFtAomY80jCLQ==" saltValue="Qtl/ByBsxTqX2OaRnjWdxQ==" spinCount="100000" sheet="1" objects="1" scenarios="1"/>
  <mergeCells count="3">
    <mergeCell ref="F7:G7"/>
    <mergeCell ref="H7:I7"/>
    <mergeCell ref="A11:F11"/>
  </mergeCells>
  <printOptions horizontalCentered="1"/>
  <pageMargins left="0.23622047244094491" right="0.23622047244094491" top="0.51181102362204722" bottom="0.51181102362204722" header="0.31496062992125984" footer="0.31496062992125984"/>
  <pageSetup paperSize="9" scale="63" orientation="landscape" r:id="rId1"/>
  <headerFooter alignWithMargins="0">
    <oddFooter>&amp;C&amp;A&amp;R&amp;9Page &amp;P of &amp;N</oddFooter>
  </headerFooter>
  <rowBreaks count="3" manualBreakCount="3">
    <brk id="24" max="16383" man="1"/>
    <brk id="58" max="8" man="1"/>
    <brk id="86"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6"/>
  <sheetViews>
    <sheetView showGridLines="0" view="pageBreakPreview" zoomScaleNormal="70" zoomScaleSheetLayoutView="100" workbookViewId="0">
      <selection activeCell="A2" sqref="A2"/>
    </sheetView>
  </sheetViews>
  <sheetFormatPr baseColWidth="10" defaultColWidth="9.140625" defaultRowHeight="12.75" x14ac:dyDescent="0.2"/>
  <cols>
    <col min="1" max="1" width="7.42578125" style="23" customWidth="1"/>
    <col min="2" max="2" width="49.7109375" style="23" customWidth="1"/>
    <col min="3" max="3" width="11.28515625" style="23" customWidth="1"/>
    <col min="4" max="4" width="10" style="23" customWidth="1"/>
    <col min="5" max="5" width="8.5703125"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ht="6.75" customHeight="1" x14ac:dyDescent="0.2">
      <c r="A1" s="457"/>
      <c r="B1" s="546"/>
      <c r="C1" s="546"/>
      <c r="D1" s="547"/>
      <c r="E1" s="547"/>
      <c r="F1" s="548"/>
      <c r="G1" s="548"/>
      <c r="H1" s="548"/>
      <c r="I1" s="548"/>
      <c r="J1" s="548"/>
      <c r="K1" s="549"/>
    </row>
    <row r="2" spans="1:11" s="155" customFormat="1" ht="18" customHeight="1" x14ac:dyDescent="0.25">
      <c r="A2" s="550"/>
      <c r="B2" s="12"/>
      <c r="C2" s="12"/>
      <c r="D2" s="293" t="s">
        <v>790</v>
      </c>
      <c r="E2" s="12"/>
      <c r="F2" s="13"/>
      <c r="G2" s="231"/>
      <c r="H2" s="231"/>
      <c r="I2" s="231"/>
      <c r="J2" s="231"/>
      <c r="K2" s="551"/>
    </row>
    <row r="3" spans="1:11" ht="18" customHeight="1" x14ac:dyDescent="0.25">
      <c r="A3" s="461"/>
      <c r="B3" s="297"/>
      <c r="C3" s="297"/>
      <c r="D3" s="293" t="s">
        <v>619</v>
      </c>
      <c r="E3" s="159"/>
      <c r="F3" s="293"/>
      <c r="G3" s="296"/>
      <c r="H3" s="296"/>
      <c r="I3" s="296"/>
      <c r="J3" s="279"/>
      <c r="K3" s="506" t="s">
        <v>608</v>
      </c>
    </row>
    <row r="4" spans="1:11" ht="18" customHeight="1" x14ac:dyDescent="0.25">
      <c r="A4" s="461"/>
      <c r="B4" s="297"/>
      <c r="C4" s="297"/>
      <c r="D4" s="293" t="s">
        <v>120</v>
      </c>
      <c r="E4" s="159"/>
      <c r="F4" s="293"/>
      <c r="G4" s="296"/>
      <c r="H4" s="296"/>
      <c r="I4" s="296"/>
      <c r="J4" s="56" t="s">
        <v>164</v>
      </c>
      <c r="K4" s="552" t="str">
        <f>IF('Grand Summary'!J3="","",'Grand Summary'!J3)</f>
        <v/>
      </c>
    </row>
    <row r="5" spans="1:11" ht="15" customHeight="1" thickBot="1" x14ac:dyDescent="0.3">
      <c r="A5" s="461"/>
      <c r="B5" s="297"/>
      <c r="C5" s="297"/>
      <c r="D5" s="296"/>
      <c r="E5" s="296"/>
      <c r="F5" s="293"/>
      <c r="G5" s="296"/>
      <c r="H5" s="296"/>
      <c r="I5" s="296"/>
      <c r="J5" s="280"/>
      <c r="K5" s="553"/>
    </row>
    <row r="6" spans="1:11" ht="6.6" hidden="1" customHeight="1" x14ac:dyDescent="0.2">
      <c r="A6" s="463"/>
      <c r="B6" s="295"/>
      <c r="C6" s="295"/>
      <c r="D6" s="295"/>
      <c r="E6" s="295"/>
      <c r="F6" s="295"/>
      <c r="G6" s="295"/>
      <c r="H6" s="295"/>
      <c r="I6" s="295"/>
      <c r="J6" s="295"/>
      <c r="K6" s="464"/>
    </row>
    <row r="7" spans="1:11" ht="37.35" customHeight="1" x14ac:dyDescent="0.2">
      <c r="A7" s="507"/>
      <c r="B7" s="292"/>
      <c r="C7" s="292" t="s">
        <v>214</v>
      </c>
      <c r="D7" s="292"/>
      <c r="E7" s="292"/>
      <c r="F7" s="657" t="s">
        <v>167</v>
      </c>
      <c r="G7" s="658"/>
      <c r="H7" s="657" t="s">
        <v>606</v>
      </c>
      <c r="I7" s="658"/>
      <c r="J7" s="48" t="s">
        <v>607</v>
      </c>
      <c r="K7" s="508" t="s">
        <v>168</v>
      </c>
    </row>
    <row r="8" spans="1:11" s="276" customFormat="1" ht="15" customHeight="1" x14ac:dyDescent="0.2">
      <c r="A8" s="467" t="s">
        <v>0</v>
      </c>
      <c r="B8" s="65" t="s">
        <v>1</v>
      </c>
      <c r="C8" s="291" t="s">
        <v>166</v>
      </c>
      <c r="D8" s="291" t="s">
        <v>2</v>
      </c>
      <c r="E8" s="291" t="s">
        <v>161</v>
      </c>
      <c r="F8" s="66" t="s">
        <v>162</v>
      </c>
      <c r="G8" s="66" t="s">
        <v>163</v>
      </c>
      <c r="H8" s="66" t="s">
        <v>162</v>
      </c>
      <c r="I8" s="66" t="s">
        <v>163</v>
      </c>
      <c r="J8" s="67" t="s">
        <v>4</v>
      </c>
      <c r="K8" s="468" t="s">
        <v>169</v>
      </c>
    </row>
    <row r="9" spans="1:11" s="121" customFormat="1" ht="24" x14ac:dyDescent="0.2">
      <c r="A9" s="469"/>
      <c r="B9" s="69" t="s">
        <v>262</v>
      </c>
      <c r="C9" s="69"/>
      <c r="D9" s="69"/>
      <c r="E9" s="69" t="s">
        <v>256</v>
      </c>
      <c r="F9" s="69" t="s">
        <v>257</v>
      </c>
      <c r="G9" s="69" t="s">
        <v>258</v>
      </c>
      <c r="H9" s="69" t="s">
        <v>259</v>
      </c>
      <c r="I9" s="69" t="s">
        <v>260</v>
      </c>
      <c r="J9" s="70" t="s">
        <v>261</v>
      </c>
      <c r="K9" s="470" t="s">
        <v>610</v>
      </c>
    </row>
    <row r="10" spans="1:11" s="159" customFormat="1" ht="6" customHeight="1" x14ac:dyDescent="0.2">
      <c r="A10" s="557"/>
      <c r="B10" s="181"/>
      <c r="C10" s="181"/>
      <c r="D10" s="181"/>
      <c r="E10" s="181"/>
      <c r="F10" s="181"/>
      <c r="G10" s="181"/>
      <c r="H10" s="181"/>
      <c r="I10" s="181"/>
      <c r="J10" s="181"/>
      <c r="K10" s="558"/>
    </row>
    <row r="11" spans="1:11" s="159" customFormat="1" ht="24" customHeight="1" x14ac:dyDescent="0.25">
      <c r="A11" s="661" t="s">
        <v>587</v>
      </c>
      <c r="B11" s="662"/>
      <c r="C11" s="662"/>
      <c r="D11" s="662"/>
      <c r="E11" s="662"/>
      <c r="F11" s="662"/>
      <c r="G11" s="230"/>
      <c r="H11" s="230"/>
      <c r="I11" s="230"/>
      <c r="J11" s="230"/>
      <c r="K11" s="514"/>
    </row>
    <row r="12" spans="1:11" ht="18" customHeight="1" x14ac:dyDescent="0.2">
      <c r="A12" s="515"/>
      <c r="B12" s="7" t="s">
        <v>75</v>
      </c>
      <c r="C12" s="7"/>
      <c r="D12" s="180"/>
      <c r="E12" s="180"/>
      <c r="F12" s="182"/>
      <c r="G12" s="182"/>
      <c r="H12" s="182"/>
      <c r="I12" s="182"/>
      <c r="J12" s="182"/>
      <c r="K12" s="487"/>
    </row>
    <row r="13" spans="1:11" ht="18" customHeight="1" x14ac:dyDescent="0.2">
      <c r="A13" s="530">
        <v>6000</v>
      </c>
      <c r="B13" s="71" t="s">
        <v>7</v>
      </c>
      <c r="C13" s="232"/>
      <c r="D13" s="232"/>
      <c r="E13" s="232"/>
      <c r="F13" s="233"/>
      <c r="G13" s="234"/>
      <c r="H13" s="234"/>
      <c r="I13" s="234"/>
      <c r="J13" s="234"/>
      <c r="K13" s="478">
        <f>K36</f>
        <v>0</v>
      </c>
    </row>
    <row r="14" spans="1:11" ht="18" customHeight="1" x14ac:dyDescent="0.2">
      <c r="A14" s="492">
        <v>4300</v>
      </c>
      <c r="B14" s="55" t="s">
        <v>9</v>
      </c>
      <c r="C14" s="235"/>
      <c r="D14" s="235"/>
      <c r="E14" s="235"/>
      <c r="F14" s="236"/>
      <c r="G14" s="237"/>
      <c r="H14" s="237"/>
      <c r="I14" s="237"/>
      <c r="J14" s="237"/>
      <c r="K14" s="493">
        <f>K44</f>
        <v>0</v>
      </c>
    </row>
    <row r="15" spans="1:11" ht="18" customHeight="1" x14ac:dyDescent="0.2">
      <c r="A15" s="483">
        <v>5100</v>
      </c>
      <c r="B15" s="46" t="s">
        <v>76</v>
      </c>
      <c r="C15" s="202"/>
      <c r="D15" s="202"/>
      <c r="E15" s="202"/>
      <c r="F15" s="238"/>
      <c r="G15" s="179"/>
      <c r="H15" s="179"/>
      <c r="I15" s="179"/>
      <c r="J15" s="179"/>
      <c r="K15" s="480">
        <f>K57</f>
        <v>0</v>
      </c>
    </row>
    <row r="16" spans="1:11" ht="18" customHeight="1" x14ac:dyDescent="0.2">
      <c r="A16" s="483">
        <v>5200</v>
      </c>
      <c r="B16" s="46" t="s">
        <v>10</v>
      </c>
      <c r="C16" s="202"/>
      <c r="D16" s="202"/>
      <c r="E16" s="202"/>
      <c r="F16" s="238"/>
      <c r="G16" s="179"/>
      <c r="H16" s="179"/>
      <c r="I16" s="179"/>
      <c r="J16" s="179"/>
      <c r="K16" s="480">
        <f>K67</f>
        <v>0</v>
      </c>
    </row>
    <row r="17" spans="1:11" ht="18" customHeight="1" x14ac:dyDescent="0.2">
      <c r="A17" s="483">
        <v>6100</v>
      </c>
      <c r="B17" s="46" t="s">
        <v>77</v>
      </c>
      <c r="C17" s="202"/>
      <c r="D17" s="202"/>
      <c r="E17" s="202"/>
      <c r="F17" s="238"/>
      <c r="G17" s="179"/>
      <c r="H17" s="179"/>
      <c r="I17" s="179"/>
      <c r="J17" s="179"/>
      <c r="K17" s="480">
        <f>K75</f>
        <v>0</v>
      </c>
    </row>
    <row r="18" spans="1:11" ht="18" customHeight="1" x14ac:dyDescent="0.2">
      <c r="A18" s="483">
        <v>6200</v>
      </c>
      <c r="B18" s="46" t="s">
        <v>78</v>
      </c>
      <c r="C18" s="202"/>
      <c r="D18" s="202"/>
      <c r="E18" s="202"/>
      <c r="F18" s="238"/>
      <c r="G18" s="179"/>
      <c r="H18" s="179"/>
      <c r="I18" s="179"/>
      <c r="J18" s="179"/>
      <c r="K18" s="480">
        <f>K85</f>
        <v>0</v>
      </c>
    </row>
    <row r="19" spans="1:11" ht="18" customHeight="1" x14ac:dyDescent="0.2">
      <c r="A19" s="483">
        <v>6400</v>
      </c>
      <c r="B19" s="46" t="s">
        <v>181</v>
      </c>
      <c r="C19" s="202"/>
      <c r="D19" s="202"/>
      <c r="E19" s="202"/>
      <c r="F19" s="238"/>
      <c r="G19" s="179"/>
      <c r="H19" s="179"/>
      <c r="I19" s="179"/>
      <c r="J19" s="179"/>
      <c r="K19" s="480">
        <f>K94</f>
        <v>0</v>
      </c>
    </row>
    <row r="20" spans="1:11" ht="18" customHeight="1" x14ac:dyDescent="0.2">
      <c r="A20" s="483">
        <v>6600</v>
      </c>
      <c r="B20" s="46" t="s">
        <v>79</v>
      </c>
      <c r="C20" s="202"/>
      <c r="D20" s="202"/>
      <c r="E20" s="202"/>
      <c r="F20" s="238"/>
      <c r="G20" s="179"/>
      <c r="H20" s="179"/>
      <c r="I20" s="179"/>
      <c r="J20" s="179"/>
      <c r="K20" s="480">
        <f>K103</f>
        <v>0</v>
      </c>
    </row>
    <row r="21" spans="1:11" ht="18" customHeight="1" x14ac:dyDescent="0.2">
      <c r="A21" s="483">
        <v>6700</v>
      </c>
      <c r="B21" s="46" t="s">
        <v>227</v>
      </c>
      <c r="C21" s="202"/>
      <c r="D21" s="202"/>
      <c r="E21" s="202"/>
      <c r="F21" s="238"/>
      <c r="G21" s="179"/>
      <c r="H21" s="179"/>
      <c r="I21" s="179"/>
      <c r="J21" s="179"/>
      <c r="K21" s="480">
        <f>K110</f>
        <v>0</v>
      </c>
    </row>
    <row r="22" spans="1:11" ht="18" customHeight="1" x14ac:dyDescent="0.2">
      <c r="A22" s="483" t="s">
        <v>624</v>
      </c>
      <c r="B22" s="46" t="s">
        <v>12</v>
      </c>
      <c r="C22" s="202"/>
      <c r="D22" s="202"/>
      <c r="E22" s="202"/>
      <c r="F22" s="238"/>
      <c r="G22" s="239"/>
      <c r="H22" s="179"/>
      <c r="I22" s="179"/>
      <c r="J22" s="239"/>
      <c r="K22" s="480">
        <f>K116</f>
        <v>0</v>
      </c>
    </row>
    <row r="23" spans="1:11" ht="18" customHeight="1" x14ac:dyDescent="0.2">
      <c r="A23" s="517"/>
      <c r="B23" s="9" t="s">
        <v>588</v>
      </c>
      <c r="C23" s="10"/>
      <c r="D23" s="10"/>
      <c r="E23" s="10"/>
      <c r="F23" s="11"/>
      <c r="G23" s="240"/>
      <c r="H23" s="240"/>
      <c r="I23" s="240"/>
      <c r="J23" s="240"/>
      <c r="K23" s="559">
        <f>SUM(K13:K22)</f>
        <v>0</v>
      </c>
    </row>
    <row r="24" spans="1:11" s="155" customFormat="1" ht="18" customHeight="1" x14ac:dyDescent="0.2">
      <c r="A24" s="560"/>
      <c r="B24" s="25"/>
      <c r="C24" s="25"/>
      <c r="D24" s="25"/>
      <c r="E24" s="25"/>
      <c r="F24" s="26"/>
      <c r="G24" s="130"/>
      <c r="H24" s="130"/>
      <c r="I24" s="130"/>
      <c r="J24" s="130"/>
      <c r="K24" s="561"/>
    </row>
    <row r="25" spans="1:11" ht="18" customHeight="1" x14ac:dyDescent="0.2">
      <c r="A25" s="515">
        <v>6000</v>
      </c>
      <c r="B25" s="7" t="s">
        <v>285</v>
      </c>
      <c r="C25" s="7"/>
      <c r="D25" s="151"/>
      <c r="E25" s="151"/>
      <c r="F25" s="182"/>
      <c r="G25" s="182"/>
      <c r="H25" s="182"/>
      <c r="I25" s="182"/>
      <c r="J25" s="182"/>
      <c r="K25" s="487"/>
    </row>
    <row r="26" spans="1:11" ht="18" customHeight="1" x14ac:dyDescent="0.2">
      <c r="A26" s="530">
        <v>6001</v>
      </c>
      <c r="B26" s="57" t="s">
        <v>230</v>
      </c>
      <c r="C26" s="308"/>
      <c r="D26" s="39" t="s">
        <v>17</v>
      </c>
      <c r="E26" s="148">
        <v>0</v>
      </c>
      <c r="F26" s="326">
        <v>0</v>
      </c>
      <c r="G26" s="326">
        <v>0</v>
      </c>
      <c r="H26" s="326">
        <v>0</v>
      </c>
      <c r="I26" s="326">
        <v>0</v>
      </c>
      <c r="J26" s="327">
        <v>0</v>
      </c>
      <c r="K26" s="493">
        <f t="shared" ref="K26:K35" si="0">E26*(G26+I26+J26)</f>
        <v>0</v>
      </c>
    </row>
    <row r="27" spans="1:11" ht="18" customHeight="1" x14ac:dyDescent="0.2">
      <c r="A27" s="492">
        <v>6002</v>
      </c>
      <c r="B27" s="51" t="s">
        <v>18</v>
      </c>
      <c r="C27" s="308"/>
      <c r="D27" s="39" t="s">
        <v>17</v>
      </c>
      <c r="E27" s="149">
        <v>4</v>
      </c>
      <c r="F27" s="303">
        <v>0</v>
      </c>
      <c r="G27" s="329">
        <v>0</v>
      </c>
      <c r="H27" s="329">
        <v>0</v>
      </c>
      <c r="I27" s="329">
        <v>0</v>
      </c>
      <c r="J27" s="304">
        <v>0</v>
      </c>
      <c r="K27" s="480">
        <f t="shared" si="0"/>
        <v>0</v>
      </c>
    </row>
    <row r="28" spans="1:11" ht="18.75" customHeight="1" x14ac:dyDescent="0.2">
      <c r="A28" s="492">
        <v>6003</v>
      </c>
      <c r="B28" s="51" t="s">
        <v>6</v>
      </c>
      <c r="C28" s="308"/>
      <c r="D28" s="39"/>
      <c r="E28" s="149"/>
      <c r="F28" s="303">
        <v>0</v>
      </c>
      <c r="G28" s="329">
        <v>0</v>
      </c>
      <c r="H28" s="329">
        <v>0</v>
      </c>
      <c r="I28" s="329">
        <v>0</v>
      </c>
      <c r="J28" s="304">
        <v>0</v>
      </c>
      <c r="K28" s="480">
        <f t="shared" si="0"/>
        <v>0</v>
      </c>
    </row>
    <row r="29" spans="1:11" ht="18" customHeight="1" x14ac:dyDescent="0.2">
      <c r="A29" s="492">
        <v>6004</v>
      </c>
      <c r="B29" s="51" t="s">
        <v>6</v>
      </c>
      <c r="C29" s="308"/>
      <c r="D29" s="39"/>
      <c r="E29" s="149"/>
      <c r="F29" s="303">
        <v>0</v>
      </c>
      <c r="G29" s="329">
        <v>0</v>
      </c>
      <c r="H29" s="329">
        <v>0</v>
      </c>
      <c r="I29" s="329">
        <v>0</v>
      </c>
      <c r="J29" s="304">
        <v>0</v>
      </c>
      <c r="K29" s="480">
        <f t="shared" si="0"/>
        <v>0</v>
      </c>
    </row>
    <row r="30" spans="1:11" ht="30" customHeight="1" x14ac:dyDescent="0.2">
      <c r="A30" s="492">
        <v>6005</v>
      </c>
      <c r="B30" s="51" t="s">
        <v>19</v>
      </c>
      <c r="C30" s="308"/>
      <c r="D30" s="39" t="s">
        <v>17</v>
      </c>
      <c r="E30" s="149">
        <v>4</v>
      </c>
      <c r="F30" s="303">
        <v>0</v>
      </c>
      <c r="G30" s="329">
        <v>0</v>
      </c>
      <c r="H30" s="329">
        <v>0</v>
      </c>
      <c r="I30" s="329">
        <v>0</v>
      </c>
      <c r="J30" s="304">
        <v>0</v>
      </c>
      <c r="K30" s="480">
        <f t="shared" si="0"/>
        <v>0</v>
      </c>
    </row>
    <row r="31" spans="1:11" ht="19.5" customHeight="1" x14ac:dyDescent="0.2">
      <c r="A31" s="492">
        <v>6006</v>
      </c>
      <c r="B31" s="37" t="s">
        <v>20</v>
      </c>
      <c r="C31" s="309"/>
      <c r="D31" s="39" t="s">
        <v>17</v>
      </c>
      <c r="E31" s="149">
        <v>4</v>
      </c>
      <c r="F31" s="303">
        <v>0</v>
      </c>
      <c r="G31" s="329">
        <v>0</v>
      </c>
      <c r="H31" s="329">
        <v>0</v>
      </c>
      <c r="I31" s="329">
        <v>0</v>
      </c>
      <c r="J31" s="304">
        <v>0</v>
      </c>
      <c r="K31" s="480">
        <f t="shared" si="0"/>
        <v>0</v>
      </c>
    </row>
    <row r="32" spans="1:11" ht="18" customHeight="1" x14ac:dyDescent="0.2">
      <c r="A32" s="492">
        <v>6007</v>
      </c>
      <c r="B32" s="51" t="s">
        <v>21</v>
      </c>
      <c r="C32" s="308"/>
      <c r="D32" s="39" t="s">
        <v>17</v>
      </c>
      <c r="E32" s="149">
        <v>4</v>
      </c>
      <c r="F32" s="303">
        <v>0</v>
      </c>
      <c r="G32" s="329">
        <v>0</v>
      </c>
      <c r="H32" s="329">
        <v>0</v>
      </c>
      <c r="I32" s="329">
        <v>0</v>
      </c>
      <c r="J32" s="304">
        <v>0</v>
      </c>
      <c r="K32" s="480">
        <f t="shared" si="0"/>
        <v>0</v>
      </c>
    </row>
    <row r="33" spans="1:11" ht="18" customHeight="1" x14ac:dyDescent="0.2">
      <c r="A33" s="492">
        <v>6008</v>
      </c>
      <c r="B33" s="51" t="s">
        <v>22</v>
      </c>
      <c r="C33" s="308"/>
      <c r="D33" s="39" t="s">
        <v>17</v>
      </c>
      <c r="E33" s="149">
        <v>4</v>
      </c>
      <c r="F33" s="303">
        <v>0</v>
      </c>
      <c r="G33" s="329">
        <v>0</v>
      </c>
      <c r="H33" s="329">
        <v>0</v>
      </c>
      <c r="I33" s="329">
        <v>0</v>
      </c>
      <c r="J33" s="304">
        <v>0</v>
      </c>
      <c r="K33" s="480">
        <f t="shared" si="0"/>
        <v>0</v>
      </c>
    </row>
    <row r="34" spans="1:11" ht="38.25" x14ac:dyDescent="0.2">
      <c r="A34" s="479" t="s">
        <v>580</v>
      </c>
      <c r="B34" s="146" t="s">
        <v>582</v>
      </c>
      <c r="C34" s="311"/>
      <c r="D34" s="39" t="s">
        <v>17</v>
      </c>
      <c r="E34" s="78">
        <v>4</v>
      </c>
      <c r="F34" s="328">
        <v>0</v>
      </c>
      <c r="G34" s="329">
        <v>0</v>
      </c>
      <c r="H34" s="329">
        <v>0</v>
      </c>
      <c r="I34" s="329">
        <v>0</v>
      </c>
      <c r="J34" s="304">
        <v>0</v>
      </c>
      <c r="K34" s="480">
        <f t="shared" si="0"/>
        <v>0</v>
      </c>
    </row>
    <row r="35" spans="1:11" ht="18" customHeight="1" x14ac:dyDescent="0.2">
      <c r="A35" s="492">
        <v>6009</v>
      </c>
      <c r="B35" s="68" t="s">
        <v>14</v>
      </c>
      <c r="C35" s="312"/>
      <c r="D35" s="310"/>
      <c r="E35" s="313"/>
      <c r="F35" s="331">
        <v>0</v>
      </c>
      <c r="G35" s="329">
        <v>0</v>
      </c>
      <c r="H35" s="339">
        <v>0</v>
      </c>
      <c r="I35" s="339">
        <v>0</v>
      </c>
      <c r="J35" s="304">
        <v>0</v>
      </c>
      <c r="K35" s="480">
        <f t="shared" si="0"/>
        <v>0</v>
      </c>
    </row>
    <row r="36" spans="1:11" ht="18" customHeight="1" x14ac:dyDescent="0.2">
      <c r="A36" s="517"/>
      <c r="B36" s="45" t="s">
        <v>286</v>
      </c>
      <c r="C36" s="64"/>
      <c r="D36" s="128"/>
      <c r="E36" s="128"/>
      <c r="F36" s="334"/>
      <c r="G36" s="334"/>
      <c r="H36" s="334"/>
      <c r="I36" s="334"/>
      <c r="J36" s="334"/>
      <c r="K36" s="491">
        <f t="shared" ref="K36" si="1">SUM(K26:K35)</f>
        <v>0</v>
      </c>
    </row>
    <row r="37" spans="1:11" ht="10.35" customHeight="1" x14ac:dyDescent="0.2">
      <c r="A37" s="461"/>
      <c r="B37" s="159"/>
      <c r="C37" s="159"/>
      <c r="D37" s="150"/>
      <c r="E37" s="150"/>
      <c r="F37" s="336"/>
      <c r="G37" s="336"/>
      <c r="H37" s="336"/>
      <c r="I37" s="336"/>
      <c r="J37" s="336"/>
      <c r="K37" s="514"/>
    </row>
    <row r="38" spans="1:11" ht="18" customHeight="1" x14ac:dyDescent="0.2">
      <c r="A38" s="515">
        <v>4300</v>
      </c>
      <c r="B38" s="7" t="s">
        <v>23</v>
      </c>
      <c r="C38" s="7"/>
      <c r="D38" s="151"/>
      <c r="E38" s="151"/>
      <c r="F38" s="341"/>
      <c r="G38" s="341"/>
      <c r="H38" s="341"/>
      <c r="I38" s="341"/>
      <c r="J38" s="341"/>
      <c r="K38" s="487"/>
    </row>
    <row r="39" spans="1:11" ht="18" customHeight="1" x14ac:dyDescent="0.2">
      <c r="A39" s="481">
        <v>4353</v>
      </c>
      <c r="B39" s="41" t="s">
        <v>233</v>
      </c>
      <c r="C39" s="306"/>
      <c r="D39" s="39" t="s">
        <v>44</v>
      </c>
      <c r="E39" s="123">
        <v>0</v>
      </c>
      <c r="F39" s="328">
        <v>0</v>
      </c>
      <c r="G39" s="303">
        <v>0</v>
      </c>
      <c r="H39" s="303">
        <v>0</v>
      </c>
      <c r="I39" s="303">
        <v>0</v>
      </c>
      <c r="J39" s="304">
        <v>0</v>
      </c>
      <c r="K39" s="480">
        <f>E39*(G39+I39+J39)</f>
        <v>0</v>
      </c>
    </row>
    <row r="40" spans="1:11" ht="18" customHeight="1" x14ac:dyDescent="0.2">
      <c r="A40" s="481">
        <v>4354</v>
      </c>
      <c r="B40" s="41" t="s">
        <v>25</v>
      </c>
      <c r="C40" s="306"/>
      <c r="D40" s="39" t="s">
        <v>44</v>
      </c>
      <c r="E40" s="123">
        <v>0</v>
      </c>
      <c r="F40" s="328">
        <v>0</v>
      </c>
      <c r="G40" s="303">
        <v>0</v>
      </c>
      <c r="H40" s="303">
        <v>0</v>
      </c>
      <c r="I40" s="303">
        <v>0</v>
      </c>
      <c r="J40" s="304">
        <v>0</v>
      </c>
      <c r="K40" s="480">
        <f>E40*(G40+I40+J40)</f>
        <v>0</v>
      </c>
    </row>
    <row r="41" spans="1:11" ht="18" customHeight="1" x14ac:dyDescent="0.2">
      <c r="A41" s="481">
        <v>4405</v>
      </c>
      <c r="B41" s="41" t="s">
        <v>145</v>
      </c>
      <c r="C41" s="306"/>
      <c r="D41" s="39" t="s">
        <v>44</v>
      </c>
      <c r="E41" s="123">
        <v>0</v>
      </c>
      <c r="F41" s="328">
        <v>0</v>
      </c>
      <c r="G41" s="303">
        <v>0</v>
      </c>
      <c r="H41" s="303">
        <v>0</v>
      </c>
      <c r="I41" s="303">
        <v>0</v>
      </c>
      <c r="J41" s="304">
        <v>0</v>
      </c>
      <c r="K41" s="480">
        <f>E41*(G41+I41+J41)</f>
        <v>0</v>
      </c>
    </row>
    <row r="42" spans="1:11" ht="18" customHeight="1" x14ac:dyDescent="0.2">
      <c r="A42" s="481">
        <v>4412</v>
      </c>
      <c r="B42" s="41" t="s">
        <v>27</v>
      </c>
      <c r="C42" s="306"/>
      <c r="D42" s="39" t="s">
        <v>44</v>
      </c>
      <c r="E42" s="123">
        <v>0</v>
      </c>
      <c r="F42" s="328">
        <v>0</v>
      </c>
      <c r="G42" s="303">
        <v>0</v>
      </c>
      <c r="H42" s="303">
        <v>0</v>
      </c>
      <c r="I42" s="303">
        <v>0</v>
      </c>
      <c r="J42" s="304">
        <v>0</v>
      </c>
      <c r="K42" s="480">
        <f>E42*(G42+I42+J42)</f>
        <v>0</v>
      </c>
    </row>
    <row r="43" spans="1:11" ht="18" customHeight="1" x14ac:dyDescent="0.2">
      <c r="A43" s="521" t="s">
        <v>28</v>
      </c>
      <c r="B43" s="226" t="s">
        <v>14</v>
      </c>
      <c r="C43" s="316"/>
      <c r="D43" s="317"/>
      <c r="E43" s="318"/>
      <c r="F43" s="328">
        <v>0</v>
      </c>
      <c r="G43" s="303">
        <v>0</v>
      </c>
      <c r="H43" s="303">
        <v>0</v>
      </c>
      <c r="I43" s="303">
        <v>0</v>
      </c>
      <c r="J43" s="304">
        <v>0</v>
      </c>
      <c r="K43" s="493">
        <f>E43*(G43+I43+J43)</f>
        <v>0</v>
      </c>
    </row>
    <row r="44" spans="1:11" ht="18" customHeight="1" x14ac:dyDescent="0.2">
      <c r="A44" s="517"/>
      <c r="B44" s="45" t="s">
        <v>29</v>
      </c>
      <c r="C44" s="64"/>
      <c r="D44" s="128"/>
      <c r="E44" s="128"/>
      <c r="F44" s="334"/>
      <c r="G44" s="334"/>
      <c r="H44" s="334"/>
      <c r="I44" s="334"/>
      <c r="J44" s="334"/>
      <c r="K44" s="491">
        <f>SUM(K39:K43)</f>
        <v>0</v>
      </c>
    </row>
    <row r="45" spans="1:11" ht="10.35" customHeight="1" x14ac:dyDescent="0.2">
      <c r="A45" s="461"/>
      <c r="B45" s="159"/>
      <c r="C45" s="159"/>
      <c r="D45" s="150"/>
      <c r="E45" s="150"/>
      <c r="F45" s="336"/>
      <c r="G45" s="336"/>
      <c r="H45" s="336"/>
      <c r="I45" s="336"/>
      <c r="J45" s="336"/>
      <c r="K45" s="514"/>
    </row>
    <row r="46" spans="1:11" ht="16.899999999999999" customHeight="1" x14ac:dyDescent="0.2">
      <c r="A46" s="515">
        <v>5100</v>
      </c>
      <c r="B46" s="7" t="s">
        <v>231</v>
      </c>
      <c r="C46" s="7"/>
      <c r="D46" s="151"/>
      <c r="E46" s="151"/>
      <c r="F46" s="341"/>
      <c r="G46" s="341"/>
      <c r="H46" s="341"/>
      <c r="I46" s="341"/>
      <c r="J46" s="341"/>
      <c r="K46" s="487"/>
    </row>
    <row r="47" spans="1:11" ht="18" customHeight="1" x14ac:dyDescent="0.2">
      <c r="A47" s="483">
        <v>5104</v>
      </c>
      <c r="B47" s="41" t="s">
        <v>550</v>
      </c>
      <c r="C47" s="306"/>
      <c r="D47" s="39" t="s">
        <v>44</v>
      </c>
      <c r="E47" s="123">
        <v>0</v>
      </c>
      <c r="F47" s="328">
        <v>0</v>
      </c>
      <c r="G47" s="303">
        <v>0</v>
      </c>
      <c r="H47" s="303">
        <v>0</v>
      </c>
      <c r="I47" s="303">
        <v>0</v>
      </c>
      <c r="J47" s="304">
        <v>0</v>
      </c>
      <c r="K47" s="480">
        <f t="shared" ref="K47:K56" si="2">E47*(G47+I47+J47)</f>
        <v>0</v>
      </c>
    </row>
    <row r="48" spans="1:11" ht="18" customHeight="1" x14ac:dyDescent="0.2">
      <c r="A48" s="483">
        <v>5105</v>
      </c>
      <c r="B48" s="41" t="s">
        <v>551</v>
      </c>
      <c r="C48" s="306"/>
      <c r="D48" s="39" t="s">
        <v>44</v>
      </c>
      <c r="E48" s="123">
        <v>0</v>
      </c>
      <c r="F48" s="328">
        <v>0</v>
      </c>
      <c r="G48" s="303">
        <v>0</v>
      </c>
      <c r="H48" s="303">
        <v>0</v>
      </c>
      <c r="I48" s="303">
        <v>0</v>
      </c>
      <c r="J48" s="304">
        <v>0</v>
      </c>
      <c r="K48" s="480">
        <f t="shared" si="2"/>
        <v>0</v>
      </c>
    </row>
    <row r="49" spans="1:11" ht="17.45" customHeight="1" x14ac:dyDescent="0.2">
      <c r="A49" s="483">
        <v>5110</v>
      </c>
      <c r="B49" s="41" t="s">
        <v>552</v>
      </c>
      <c r="C49" s="306"/>
      <c r="D49" s="39" t="s">
        <v>44</v>
      </c>
      <c r="E49" s="123">
        <v>0</v>
      </c>
      <c r="F49" s="328">
        <v>0</v>
      </c>
      <c r="G49" s="303">
        <v>0</v>
      </c>
      <c r="H49" s="303">
        <v>0</v>
      </c>
      <c r="I49" s="303">
        <v>0</v>
      </c>
      <c r="J49" s="304">
        <v>0</v>
      </c>
      <c r="K49" s="480">
        <f t="shared" si="2"/>
        <v>0</v>
      </c>
    </row>
    <row r="50" spans="1:11" ht="25.5" x14ac:dyDescent="0.2">
      <c r="A50" s="483">
        <v>5111</v>
      </c>
      <c r="B50" s="41" t="s">
        <v>553</v>
      </c>
      <c r="C50" s="306"/>
      <c r="D50" s="39" t="s">
        <v>44</v>
      </c>
      <c r="E50" s="123">
        <v>0</v>
      </c>
      <c r="F50" s="328">
        <v>0</v>
      </c>
      <c r="G50" s="303">
        <v>0</v>
      </c>
      <c r="H50" s="303">
        <v>0</v>
      </c>
      <c r="I50" s="303">
        <v>0</v>
      </c>
      <c r="J50" s="304">
        <v>0</v>
      </c>
      <c r="K50" s="480">
        <f t="shared" si="2"/>
        <v>0</v>
      </c>
    </row>
    <row r="51" spans="1:11" ht="25.5" x14ac:dyDescent="0.2">
      <c r="A51" s="483">
        <v>5116</v>
      </c>
      <c r="B51" s="41" t="s">
        <v>554</v>
      </c>
      <c r="C51" s="306"/>
      <c r="D51" s="39" t="s">
        <v>44</v>
      </c>
      <c r="E51" s="123">
        <v>0</v>
      </c>
      <c r="F51" s="328">
        <v>0</v>
      </c>
      <c r="G51" s="303">
        <v>0</v>
      </c>
      <c r="H51" s="303">
        <v>0</v>
      </c>
      <c r="I51" s="303">
        <v>0</v>
      </c>
      <c r="J51" s="304">
        <v>0</v>
      </c>
      <c r="K51" s="480">
        <f t="shared" si="2"/>
        <v>0</v>
      </c>
    </row>
    <row r="52" spans="1:11" ht="25.5" x14ac:dyDescent="0.2">
      <c r="A52" s="483">
        <v>5122</v>
      </c>
      <c r="B52" s="41" t="s">
        <v>555</v>
      </c>
      <c r="C52" s="306"/>
      <c r="D52" s="39" t="s">
        <v>44</v>
      </c>
      <c r="E52" s="123">
        <v>0</v>
      </c>
      <c r="F52" s="328">
        <v>0</v>
      </c>
      <c r="G52" s="303">
        <v>0</v>
      </c>
      <c r="H52" s="303">
        <v>0</v>
      </c>
      <c r="I52" s="303">
        <v>0</v>
      </c>
      <c r="J52" s="304">
        <v>0</v>
      </c>
      <c r="K52" s="480">
        <f t="shared" si="2"/>
        <v>0</v>
      </c>
    </row>
    <row r="53" spans="1:11" ht="17.45" customHeight="1" x14ac:dyDescent="0.2">
      <c r="A53" s="483">
        <v>5128</v>
      </c>
      <c r="B53" s="41" t="s">
        <v>556</v>
      </c>
      <c r="C53" s="306"/>
      <c r="D53" s="39" t="s">
        <v>44</v>
      </c>
      <c r="E53" s="123">
        <v>0</v>
      </c>
      <c r="F53" s="328">
        <v>0</v>
      </c>
      <c r="G53" s="303">
        <v>0</v>
      </c>
      <c r="H53" s="303">
        <v>0</v>
      </c>
      <c r="I53" s="303">
        <v>0</v>
      </c>
      <c r="J53" s="304">
        <v>0</v>
      </c>
      <c r="K53" s="480">
        <f t="shared" si="2"/>
        <v>0</v>
      </c>
    </row>
    <row r="54" spans="1:11" ht="17.45" customHeight="1" x14ac:dyDescent="0.2">
      <c r="A54" s="483">
        <v>5130</v>
      </c>
      <c r="B54" s="41" t="s">
        <v>557</v>
      </c>
      <c r="C54" s="306"/>
      <c r="D54" s="39" t="s">
        <v>44</v>
      </c>
      <c r="E54" s="123">
        <v>0</v>
      </c>
      <c r="F54" s="328">
        <v>0</v>
      </c>
      <c r="G54" s="303">
        <v>0</v>
      </c>
      <c r="H54" s="303">
        <v>0</v>
      </c>
      <c r="I54" s="303">
        <v>0</v>
      </c>
      <c r="J54" s="304">
        <v>0</v>
      </c>
      <c r="K54" s="480">
        <f t="shared" si="2"/>
        <v>0</v>
      </c>
    </row>
    <row r="55" spans="1:11" ht="26.25" customHeight="1" x14ac:dyDescent="0.2">
      <c r="A55" s="483" t="s">
        <v>80</v>
      </c>
      <c r="B55" s="41" t="s">
        <v>81</v>
      </c>
      <c r="C55" s="306"/>
      <c r="D55" s="39" t="s">
        <v>17</v>
      </c>
      <c r="E55" s="123">
        <v>4</v>
      </c>
      <c r="F55" s="328">
        <v>0</v>
      </c>
      <c r="G55" s="303">
        <v>0</v>
      </c>
      <c r="H55" s="303">
        <v>0</v>
      </c>
      <c r="I55" s="303">
        <v>0</v>
      </c>
      <c r="J55" s="304">
        <v>0</v>
      </c>
      <c r="K55" s="480">
        <f t="shared" si="2"/>
        <v>0</v>
      </c>
    </row>
    <row r="56" spans="1:11" ht="18" customHeight="1" x14ac:dyDescent="0.2">
      <c r="A56" s="483" t="s">
        <v>80</v>
      </c>
      <c r="B56" s="41" t="s">
        <v>14</v>
      </c>
      <c r="C56" s="306"/>
      <c r="D56" s="310"/>
      <c r="E56" s="367"/>
      <c r="F56" s="328">
        <v>0</v>
      </c>
      <c r="G56" s="329">
        <v>0</v>
      </c>
      <c r="H56" s="329">
        <v>0</v>
      </c>
      <c r="I56" s="329">
        <v>0</v>
      </c>
      <c r="J56" s="304">
        <v>0</v>
      </c>
      <c r="K56" s="480">
        <f t="shared" si="2"/>
        <v>0</v>
      </c>
    </row>
    <row r="57" spans="1:11" ht="18" customHeight="1" x14ac:dyDescent="0.2">
      <c r="A57" s="517"/>
      <c r="B57" s="45" t="s">
        <v>82</v>
      </c>
      <c r="C57" s="64"/>
      <c r="D57" s="128"/>
      <c r="E57" s="128"/>
      <c r="F57" s="334"/>
      <c r="G57" s="334"/>
      <c r="H57" s="334"/>
      <c r="I57" s="334"/>
      <c r="J57" s="334"/>
      <c r="K57" s="491">
        <f t="shared" ref="K57" si="3">SUM(K47:K56)</f>
        <v>0</v>
      </c>
    </row>
    <row r="58" spans="1:11" ht="6" customHeight="1" x14ac:dyDescent="0.2">
      <c r="A58" s="461"/>
      <c r="B58" s="159"/>
      <c r="C58" s="159"/>
      <c r="D58" s="150"/>
      <c r="E58" s="150"/>
      <c r="F58" s="336"/>
      <c r="G58" s="336"/>
      <c r="H58" s="336"/>
      <c r="I58" s="336"/>
      <c r="J58" s="336"/>
      <c r="K58" s="514"/>
    </row>
    <row r="59" spans="1:11" ht="18" customHeight="1" x14ac:dyDescent="0.2">
      <c r="A59" s="515">
        <v>5200</v>
      </c>
      <c r="B59" s="7" t="s">
        <v>30</v>
      </c>
      <c r="C59" s="7"/>
      <c r="D59" s="151"/>
      <c r="E59" s="151"/>
      <c r="F59" s="341"/>
      <c r="G59" s="341"/>
      <c r="H59" s="341"/>
      <c r="I59" s="341"/>
      <c r="J59" s="341"/>
      <c r="K59" s="487"/>
    </row>
    <row r="60" spans="1:11" ht="18" customHeight="1" x14ac:dyDescent="0.2">
      <c r="A60" s="483" t="s">
        <v>31</v>
      </c>
      <c r="B60" s="41" t="s">
        <v>32</v>
      </c>
      <c r="C60" s="306"/>
      <c r="D60" s="39" t="s">
        <v>17</v>
      </c>
      <c r="E60" s="123">
        <v>4</v>
      </c>
      <c r="F60" s="328">
        <v>0</v>
      </c>
      <c r="G60" s="329">
        <v>0</v>
      </c>
      <c r="H60" s="329">
        <v>0</v>
      </c>
      <c r="I60" s="329">
        <v>0</v>
      </c>
      <c r="J60" s="304">
        <v>0</v>
      </c>
      <c r="K60" s="480">
        <f t="shared" ref="K60:K66" si="4">E60*(G60+I60+J60)</f>
        <v>0</v>
      </c>
    </row>
    <row r="61" spans="1:11" ht="18" customHeight="1" x14ac:dyDescent="0.2">
      <c r="A61" s="483" t="s">
        <v>33</v>
      </c>
      <c r="B61" s="41" t="s">
        <v>34</v>
      </c>
      <c r="C61" s="306"/>
      <c r="D61" s="39" t="s">
        <v>17</v>
      </c>
      <c r="E61" s="123">
        <v>4</v>
      </c>
      <c r="F61" s="328">
        <v>0</v>
      </c>
      <c r="G61" s="329">
        <v>0</v>
      </c>
      <c r="H61" s="329">
        <v>0</v>
      </c>
      <c r="I61" s="329">
        <v>0</v>
      </c>
      <c r="J61" s="304">
        <v>0</v>
      </c>
      <c r="K61" s="480">
        <f t="shared" si="4"/>
        <v>0</v>
      </c>
    </row>
    <row r="62" spans="1:11" ht="18" customHeight="1" x14ac:dyDescent="0.2">
      <c r="A62" s="483" t="s">
        <v>35</v>
      </c>
      <c r="B62" s="41" t="s">
        <v>36</v>
      </c>
      <c r="C62" s="306"/>
      <c r="D62" s="39" t="s">
        <v>17</v>
      </c>
      <c r="E62" s="123">
        <v>4</v>
      </c>
      <c r="F62" s="328">
        <v>0</v>
      </c>
      <c r="G62" s="329">
        <v>0</v>
      </c>
      <c r="H62" s="329">
        <v>0</v>
      </c>
      <c r="I62" s="329">
        <v>0</v>
      </c>
      <c r="J62" s="304">
        <v>0</v>
      </c>
      <c r="K62" s="480">
        <f t="shared" si="4"/>
        <v>0</v>
      </c>
    </row>
    <row r="63" spans="1:11" ht="26.45" customHeight="1" x14ac:dyDescent="0.2">
      <c r="A63" s="543" t="s">
        <v>37</v>
      </c>
      <c r="B63" s="41" t="s">
        <v>235</v>
      </c>
      <c r="C63" s="306"/>
      <c r="D63" s="39" t="s">
        <v>17</v>
      </c>
      <c r="E63" s="123">
        <v>0</v>
      </c>
      <c r="F63" s="328">
        <v>0</v>
      </c>
      <c r="G63" s="329">
        <v>0</v>
      </c>
      <c r="H63" s="329">
        <v>0</v>
      </c>
      <c r="I63" s="329">
        <v>0</v>
      </c>
      <c r="J63" s="304">
        <v>0</v>
      </c>
      <c r="K63" s="480">
        <f t="shared" si="4"/>
        <v>0</v>
      </c>
    </row>
    <row r="64" spans="1:11" ht="26.45" customHeight="1" x14ac:dyDescent="0.2">
      <c r="A64" s="543" t="s">
        <v>39</v>
      </c>
      <c r="B64" s="41" t="s">
        <v>791</v>
      </c>
      <c r="C64" s="306"/>
      <c r="D64" s="39" t="s">
        <v>234</v>
      </c>
      <c r="E64" s="123">
        <v>0</v>
      </c>
      <c r="F64" s="328">
        <v>0</v>
      </c>
      <c r="G64" s="329">
        <v>0</v>
      </c>
      <c r="H64" s="329">
        <v>0</v>
      </c>
      <c r="I64" s="329">
        <v>0</v>
      </c>
      <c r="J64" s="304">
        <v>0</v>
      </c>
      <c r="K64" s="480">
        <f t="shared" si="4"/>
        <v>0</v>
      </c>
    </row>
    <row r="65" spans="1:11" ht="18" customHeight="1" x14ac:dyDescent="0.2">
      <c r="A65" s="483" t="s">
        <v>41</v>
      </c>
      <c r="B65" s="41" t="s">
        <v>42</v>
      </c>
      <c r="C65" s="306"/>
      <c r="D65" s="39" t="s">
        <v>17</v>
      </c>
      <c r="E65" s="123">
        <v>4</v>
      </c>
      <c r="F65" s="328">
        <v>0</v>
      </c>
      <c r="G65" s="329">
        <v>0</v>
      </c>
      <c r="H65" s="329">
        <v>0</v>
      </c>
      <c r="I65" s="329">
        <v>0</v>
      </c>
      <c r="J65" s="304">
        <v>0</v>
      </c>
      <c r="K65" s="480">
        <f t="shared" si="4"/>
        <v>0</v>
      </c>
    </row>
    <row r="66" spans="1:11" ht="18" customHeight="1" x14ac:dyDescent="0.2">
      <c r="A66" s="532" t="s">
        <v>43</v>
      </c>
      <c r="B66" s="226" t="s">
        <v>14</v>
      </c>
      <c r="C66" s="316"/>
      <c r="D66" s="315"/>
      <c r="E66" s="318"/>
      <c r="F66" s="342">
        <v>0</v>
      </c>
      <c r="G66" s="339">
        <v>0</v>
      </c>
      <c r="H66" s="339">
        <v>0</v>
      </c>
      <c r="I66" s="339">
        <v>0</v>
      </c>
      <c r="J66" s="343">
        <v>0</v>
      </c>
      <c r="K66" s="480">
        <f t="shared" si="4"/>
        <v>0</v>
      </c>
    </row>
    <row r="67" spans="1:11" ht="18" customHeight="1" x14ac:dyDescent="0.2">
      <c r="A67" s="517"/>
      <c r="B67" s="45" t="s">
        <v>712</v>
      </c>
      <c r="C67" s="64"/>
      <c r="D67" s="128"/>
      <c r="E67" s="128"/>
      <c r="F67" s="334"/>
      <c r="G67" s="334"/>
      <c r="H67" s="334"/>
      <c r="I67" s="334"/>
      <c r="J67" s="334"/>
      <c r="K67" s="491">
        <f t="shared" ref="K67" si="5">SUM(K60:K66)</f>
        <v>0</v>
      </c>
    </row>
    <row r="68" spans="1:11" ht="6.75" customHeight="1" x14ac:dyDescent="0.2">
      <c r="A68" s="461"/>
      <c r="B68" s="159"/>
      <c r="C68" s="159"/>
      <c r="D68" s="150"/>
      <c r="E68" s="150"/>
      <c r="F68" s="336"/>
      <c r="G68" s="336"/>
      <c r="H68" s="336"/>
      <c r="I68" s="336"/>
      <c r="J68" s="336"/>
      <c r="K68" s="514"/>
    </row>
    <row r="69" spans="1:11" ht="18" customHeight="1" x14ac:dyDescent="0.2">
      <c r="A69" s="515">
        <v>6100</v>
      </c>
      <c r="B69" s="7" t="s">
        <v>83</v>
      </c>
      <c r="C69" s="7"/>
      <c r="D69" s="151"/>
      <c r="E69" s="151"/>
      <c r="F69" s="341"/>
      <c r="G69" s="341"/>
      <c r="H69" s="341"/>
      <c r="I69" s="341"/>
      <c r="J69" s="341"/>
      <c r="K69" s="487"/>
    </row>
    <row r="70" spans="1:11" ht="20.45" customHeight="1" x14ac:dyDescent="0.2">
      <c r="A70" s="530">
        <v>6101</v>
      </c>
      <c r="B70" s="43" t="s">
        <v>178</v>
      </c>
      <c r="C70" s="368"/>
      <c r="D70" s="229" t="s">
        <v>44</v>
      </c>
      <c r="E70" s="643">
        <v>0</v>
      </c>
      <c r="F70" s="325">
        <v>0</v>
      </c>
      <c r="G70" s="326">
        <v>0</v>
      </c>
      <c r="H70" s="326">
        <v>0</v>
      </c>
      <c r="I70" s="326">
        <v>0</v>
      </c>
      <c r="J70" s="327">
        <v>0</v>
      </c>
      <c r="K70" s="478">
        <f>E70*(G70+I70+J70)</f>
        <v>0</v>
      </c>
    </row>
    <row r="71" spans="1:11" ht="17.45" customHeight="1" x14ac:dyDescent="0.2">
      <c r="A71" s="483">
        <v>6102</v>
      </c>
      <c r="B71" s="41" t="s">
        <v>179</v>
      </c>
      <c r="C71" s="306"/>
      <c r="D71" s="39" t="s">
        <v>44</v>
      </c>
      <c r="E71" s="289">
        <v>0</v>
      </c>
      <c r="F71" s="328">
        <v>0</v>
      </c>
      <c r="G71" s="303">
        <v>0</v>
      </c>
      <c r="H71" s="303">
        <v>0</v>
      </c>
      <c r="I71" s="303">
        <v>0</v>
      </c>
      <c r="J71" s="304">
        <v>0</v>
      </c>
      <c r="K71" s="480">
        <f>E71*(G71+I71+J71)</f>
        <v>0</v>
      </c>
    </row>
    <row r="72" spans="1:11" ht="18" customHeight="1" x14ac:dyDescent="0.2">
      <c r="A72" s="488">
        <v>6103</v>
      </c>
      <c r="B72" s="44" t="s">
        <v>180</v>
      </c>
      <c r="C72" s="312"/>
      <c r="D72" s="218" t="s">
        <v>44</v>
      </c>
      <c r="E72" s="644">
        <v>0</v>
      </c>
      <c r="F72" s="328">
        <v>0</v>
      </c>
      <c r="G72" s="303">
        <v>0</v>
      </c>
      <c r="H72" s="303">
        <v>0</v>
      </c>
      <c r="I72" s="303">
        <v>0</v>
      </c>
      <c r="J72" s="304">
        <v>0</v>
      </c>
      <c r="K72" s="489">
        <f>E72*(G72+I72+J72)</f>
        <v>0</v>
      </c>
    </row>
    <row r="73" spans="1:11" ht="18.75" customHeight="1" x14ac:dyDescent="0.2">
      <c r="A73" s="483">
        <v>6105</v>
      </c>
      <c r="B73" s="41" t="s">
        <v>84</v>
      </c>
      <c r="C73" s="306"/>
      <c r="D73" s="39" t="s">
        <v>17</v>
      </c>
      <c r="E73" s="289">
        <v>0</v>
      </c>
      <c r="F73" s="328">
        <v>0</v>
      </c>
      <c r="G73" s="303">
        <v>0</v>
      </c>
      <c r="H73" s="303">
        <v>0</v>
      </c>
      <c r="I73" s="303">
        <v>0</v>
      </c>
      <c r="J73" s="304">
        <v>0</v>
      </c>
      <c r="K73" s="480">
        <f>E73*(G73+I73+J73)</f>
        <v>0</v>
      </c>
    </row>
    <row r="74" spans="1:11" ht="18" customHeight="1" x14ac:dyDescent="0.2">
      <c r="A74" s="532">
        <v>6106</v>
      </c>
      <c r="B74" s="226" t="s">
        <v>14</v>
      </c>
      <c r="C74" s="316"/>
      <c r="D74" s="315"/>
      <c r="E74" s="318"/>
      <c r="F74" s="330">
        <v>0</v>
      </c>
      <c r="G74" s="331">
        <v>0</v>
      </c>
      <c r="H74" s="331">
        <v>0</v>
      </c>
      <c r="I74" s="331">
        <v>0</v>
      </c>
      <c r="J74" s="332">
        <v>0</v>
      </c>
      <c r="K74" s="480">
        <f>E74*(G74+I74+J74)</f>
        <v>0</v>
      </c>
    </row>
    <row r="75" spans="1:11" ht="18" customHeight="1" x14ac:dyDescent="0.2">
      <c r="A75" s="517"/>
      <c r="B75" s="45" t="s">
        <v>85</v>
      </c>
      <c r="C75" s="64"/>
      <c r="D75" s="128"/>
      <c r="E75" s="128"/>
      <c r="F75" s="334"/>
      <c r="G75" s="334"/>
      <c r="H75" s="334"/>
      <c r="I75" s="334"/>
      <c r="J75" s="334"/>
      <c r="K75" s="491">
        <f>SUM(K70:K74)</f>
        <v>0</v>
      </c>
    </row>
    <row r="76" spans="1:11" ht="6.75" customHeight="1" x14ac:dyDescent="0.2">
      <c r="A76" s="461"/>
      <c r="B76" s="159"/>
      <c r="C76" s="159"/>
      <c r="D76" s="150"/>
      <c r="E76" s="150"/>
      <c r="F76" s="336"/>
      <c r="G76" s="336"/>
      <c r="H76" s="336"/>
      <c r="I76" s="336"/>
      <c r="J76" s="336"/>
      <c r="K76" s="514"/>
    </row>
    <row r="77" spans="1:11" ht="18" customHeight="1" x14ac:dyDescent="0.2">
      <c r="A77" s="515">
        <v>6200</v>
      </c>
      <c r="B77" s="7" t="s">
        <v>78</v>
      </c>
      <c r="C77" s="7"/>
      <c r="D77" s="151"/>
      <c r="E77" s="151"/>
      <c r="F77" s="341"/>
      <c r="G77" s="341"/>
      <c r="H77" s="341"/>
      <c r="I77" s="341"/>
      <c r="J77" s="341"/>
      <c r="K77" s="487"/>
    </row>
    <row r="78" spans="1:11" ht="18" customHeight="1" x14ac:dyDescent="0.2">
      <c r="A78" s="483">
        <v>6201</v>
      </c>
      <c r="B78" s="41" t="s">
        <v>172</v>
      </c>
      <c r="C78" s="306"/>
      <c r="D78" s="123" t="s">
        <v>44</v>
      </c>
      <c r="E78" s="123">
        <v>0</v>
      </c>
      <c r="F78" s="325">
        <v>0</v>
      </c>
      <c r="G78" s="303">
        <v>0</v>
      </c>
      <c r="H78" s="329">
        <v>0</v>
      </c>
      <c r="I78" s="329">
        <v>0</v>
      </c>
      <c r="J78" s="304">
        <v>0</v>
      </c>
      <c r="K78" s="480">
        <f t="shared" ref="K78:K84" si="6">E78*(G78+I78+J78)</f>
        <v>0</v>
      </c>
    </row>
    <row r="79" spans="1:11" ht="18" customHeight="1" x14ac:dyDescent="0.2">
      <c r="A79" s="483">
        <v>6211</v>
      </c>
      <c r="B79" s="41" t="s">
        <v>173</v>
      </c>
      <c r="C79" s="306"/>
      <c r="D79" s="123" t="s">
        <v>44</v>
      </c>
      <c r="E79" s="123">
        <v>2</v>
      </c>
      <c r="F79" s="328">
        <v>0</v>
      </c>
      <c r="G79" s="303">
        <v>0</v>
      </c>
      <c r="H79" s="303">
        <v>0</v>
      </c>
      <c r="I79" s="303">
        <v>0</v>
      </c>
      <c r="J79" s="304">
        <v>0</v>
      </c>
      <c r="K79" s="480">
        <f t="shared" si="6"/>
        <v>0</v>
      </c>
    </row>
    <row r="80" spans="1:11" ht="25.5" x14ac:dyDescent="0.2">
      <c r="A80" s="483" t="s">
        <v>518</v>
      </c>
      <c r="B80" s="41" t="s">
        <v>757</v>
      </c>
      <c r="C80" s="306"/>
      <c r="D80" s="123" t="s">
        <v>44</v>
      </c>
      <c r="E80" s="123">
        <v>2</v>
      </c>
      <c r="F80" s="328">
        <v>0</v>
      </c>
      <c r="G80" s="303">
        <v>0</v>
      </c>
      <c r="H80" s="303">
        <v>0</v>
      </c>
      <c r="I80" s="303">
        <v>0</v>
      </c>
      <c r="J80" s="304">
        <v>0</v>
      </c>
      <c r="K80" s="480">
        <f t="shared" si="6"/>
        <v>0</v>
      </c>
    </row>
    <row r="81" spans="1:11" ht="25.5" x14ac:dyDescent="0.2">
      <c r="A81" s="483" t="s">
        <v>519</v>
      </c>
      <c r="B81" s="41" t="s">
        <v>758</v>
      </c>
      <c r="C81" s="306"/>
      <c r="D81" s="123" t="s">
        <v>44</v>
      </c>
      <c r="E81" s="123">
        <v>0</v>
      </c>
      <c r="F81" s="328">
        <v>0</v>
      </c>
      <c r="G81" s="303">
        <v>0</v>
      </c>
      <c r="H81" s="303">
        <v>0</v>
      </c>
      <c r="I81" s="303">
        <v>0</v>
      </c>
      <c r="J81" s="304">
        <v>0</v>
      </c>
      <c r="K81" s="480">
        <f t="shared" si="6"/>
        <v>0</v>
      </c>
    </row>
    <row r="82" spans="1:11" ht="25.5" x14ac:dyDescent="0.2">
      <c r="A82" s="483" t="s">
        <v>520</v>
      </c>
      <c r="B82" s="41" t="s">
        <v>759</v>
      </c>
      <c r="C82" s="306"/>
      <c r="D82" s="123" t="s">
        <v>44</v>
      </c>
      <c r="E82" s="123">
        <v>0</v>
      </c>
      <c r="F82" s="328">
        <v>0</v>
      </c>
      <c r="G82" s="303">
        <v>0</v>
      </c>
      <c r="H82" s="303">
        <v>0</v>
      </c>
      <c r="I82" s="303">
        <v>0</v>
      </c>
      <c r="J82" s="304">
        <v>0</v>
      </c>
      <c r="K82" s="480">
        <f t="shared" si="6"/>
        <v>0</v>
      </c>
    </row>
    <row r="83" spans="1:11" ht="25.35" customHeight="1" x14ac:dyDescent="0.2">
      <c r="A83" s="543">
        <v>6250</v>
      </c>
      <c r="B83" s="41" t="s">
        <v>86</v>
      </c>
      <c r="C83" s="306"/>
      <c r="D83" s="39" t="s">
        <v>17</v>
      </c>
      <c r="E83" s="123">
        <v>4</v>
      </c>
      <c r="F83" s="328">
        <v>0</v>
      </c>
      <c r="G83" s="329">
        <v>0</v>
      </c>
      <c r="H83" s="329">
        <v>0</v>
      </c>
      <c r="I83" s="329">
        <v>0</v>
      </c>
      <c r="J83" s="304">
        <v>0</v>
      </c>
      <c r="K83" s="480">
        <f t="shared" si="6"/>
        <v>0</v>
      </c>
    </row>
    <row r="84" spans="1:11" ht="18" customHeight="1" x14ac:dyDescent="0.2">
      <c r="A84" s="532">
        <v>6260</v>
      </c>
      <c r="B84" s="226" t="s">
        <v>14</v>
      </c>
      <c r="C84" s="316"/>
      <c r="D84" s="315"/>
      <c r="E84" s="318"/>
      <c r="F84" s="342">
        <v>0</v>
      </c>
      <c r="G84" s="339">
        <v>0</v>
      </c>
      <c r="H84" s="339">
        <v>0</v>
      </c>
      <c r="I84" s="339">
        <v>0</v>
      </c>
      <c r="J84" s="343">
        <v>0</v>
      </c>
      <c r="K84" s="480">
        <f t="shared" si="6"/>
        <v>0</v>
      </c>
    </row>
    <row r="85" spans="1:11" ht="18" customHeight="1" x14ac:dyDescent="0.2">
      <c r="A85" s="517"/>
      <c r="B85" s="45" t="s">
        <v>55</v>
      </c>
      <c r="C85" s="64"/>
      <c r="D85" s="128"/>
      <c r="E85" s="128"/>
      <c r="F85" s="334"/>
      <c r="G85" s="334"/>
      <c r="H85" s="334"/>
      <c r="I85" s="334"/>
      <c r="J85" s="334"/>
      <c r="K85" s="491">
        <f>SUM(K78:K84)</f>
        <v>0</v>
      </c>
    </row>
    <row r="86" spans="1:11" ht="6.75" customHeight="1" x14ac:dyDescent="0.2">
      <c r="A86" s="461"/>
      <c r="B86" s="159"/>
      <c r="C86" s="159"/>
      <c r="D86" s="150"/>
      <c r="E86" s="150"/>
      <c r="F86" s="336"/>
      <c r="G86" s="336"/>
      <c r="H86" s="336"/>
      <c r="I86" s="336"/>
      <c r="J86" s="336"/>
      <c r="K86" s="514"/>
    </row>
    <row r="87" spans="1:11" ht="18" customHeight="1" x14ac:dyDescent="0.2">
      <c r="A87" s="515">
        <v>6400</v>
      </c>
      <c r="B87" s="7" t="s">
        <v>181</v>
      </c>
      <c r="C87" s="7"/>
      <c r="D87" s="151"/>
      <c r="E87" s="151"/>
      <c r="F87" s="341"/>
      <c r="G87" s="341"/>
      <c r="H87" s="341"/>
      <c r="I87" s="341"/>
      <c r="J87" s="341"/>
      <c r="K87" s="487"/>
    </row>
    <row r="88" spans="1:11" ht="18" customHeight="1" x14ac:dyDescent="0.2">
      <c r="A88" s="522">
        <v>6401</v>
      </c>
      <c r="B88" s="37" t="s">
        <v>182</v>
      </c>
      <c r="C88" s="309"/>
      <c r="D88" s="39" t="s">
        <v>44</v>
      </c>
      <c r="E88" s="39">
        <v>0</v>
      </c>
      <c r="F88" s="328">
        <v>0</v>
      </c>
      <c r="G88" s="329">
        <v>0</v>
      </c>
      <c r="H88" s="329">
        <v>0</v>
      </c>
      <c r="I88" s="329">
        <v>0</v>
      </c>
      <c r="J88" s="304">
        <v>0</v>
      </c>
      <c r="K88" s="480">
        <f t="shared" ref="K88:K93" si="7">E88*(G88+I88+J88)</f>
        <v>0</v>
      </c>
    </row>
    <row r="89" spans="1:11" ht="18" customHeight="1" x14ac:dyDescent="0.2">
      <c r="A89" s="522">
        <v>6431</v>
      </c>
      <c r="B89" s="37" t="s">
        <v>183</v>
      </c>
      <c r="C89" s="309"/>
      <c r="D89" s="39" t="s">
        <v>44</v>
      </c>
      <c r="E89" s="39">
        <v>0</v>
      </c>
      <c r="F89" s="328">
        <v>0</v>
      </c>
      <c r="G89" s="329">
        <v>0</v>
      </c>
      <c r="H89" s="329">
        <v>0</v>
      </c>
      <c r="I89" s="329">
        <v>0</v>
      </c>
      <c r="J89" s="304">
        <v>0</v>
      </c>
      <c r="K89" s="480">
        <f t="shared" si="7"/>
        <v>0</v>
      </c>
    </row>
    <row r="90" spans="1:11" ht="18" customHeight="1" x14ac:dyDescent="0.2">
      <c r="A90" s="522">
        <v>6441</v>
      </c>
      <c r="B90" s="37" t="s">
        <v>184</v>
      </c>
      <c r="C90" s="309"/>
      <c r="D90" s="39" t="s">
        <v>44</v>
      </c>
      <c r="E90" s="39">
        <v>0</v>
      </c>
      <c r="F90" s="328">
        <v>0</v>
      </c>
      <c r="G90" s="329">
        <v>0</v>
      </c>
      <c r="H90" s="329">
        <v>0</v>
      </c>
      <c r="I90" s="329">
        <v>0</v>
      </c>
      <c r="J90" s="304">
        <v>0</v>
      </c>
      <c r="K90" s="480">
        <f t="shared" si="7"/>
        <v>0</v>
      </c>
    </row>
    <row r="91" spans="1:11" ht="18" customHeight="1" x14ac:dyDescent="0.2">
      <c r="A91" s="522">
        <v>6442</v>
      </c>
      <c r="B91" s="37" t="s">
        <v>185</v>
      </c>
      <c r="C91" s="309"/>
      <c r="D91" s="39" t="s">
        <v>44</v>
      </c>
      <c r="E91" s="39">
        <v>0</v>
      </c>
      <c r="F91" s="328">
        <v>0</v>
      </c>
      <c r="G91" s="329">
        <v>0</v>
      </c>
      <c r="H91" s="329">
        <v>0</v>
      </c>
      <c r="I91" s="329">
        <v>0</v>
      </c>
      <c r="J91" s="304">
        <v>0</v>
      </c>
      <c r="K91" s="480">
        <f t="shared" si="7"/>
        <v>0</v>
      </c>
    </row>
    <row r="92" spans="1:11" ht="24.6" customHeight="1" x14ac:dyDescent="0.2">
      <c r="A92" s="522">
        <v>6450</v>
      </c>
      <c r="B92" s="37" t="s">
        <v>186</v>
      </c>
      <c r="C92" s="309"/>
      <c r="D92" s="39" t="s">
        <v>187</v>
      </c>
      <c r="E92" s="39">
        <v>0</v>
      </c>
      <c r="F92" s="328">
        <v>0</v>
      </c>
      <c r="G92" s="329">
        <v>0</v>
      </c>
      <c r="H92" s="329">
        <v>0</v>
      </c>
      <c r="I92" s="329">
        <v>0</v>
      </c>
      <c r="J92" s="304">
        <v>0</v>
      </c>
      <c r="K92" s="480">
        <f t="shared" si="7"/>
        <v>0</v>
      </c>
    </row>
    <row r="93" spans="1:11" ht="18" customHeight="1" x14ac:dyDescent="0.2">
      <c r="A93" s="529">
        <v>8818</v>
      </c>
      <c r="B93" s="226" t="s">
        <v>14</v>
      </c>
      <c r="C93" s="316"/>
      <c r="D93" s="315"/>
      <c r="E93" s="318"/>
      <c r="F93" s="328">
        <v>0</v>
      </c>
      <c r="G93" s="329">
        <v>0</v>
      </c>
      <c r="H93" s="329">
        <v>0</v>
      </c>
      <c r="I93" s="329">
        <v>0</v>
      </c>
      <c r="J93" s="304">
        <v>0</v>
      </c>
      <c r="K93" s="480">
        <f t="shared" si="7"/>
        <v>0</v>
      </c>
    </row>
    <row r="94" spans="1:11" ht="17.25" customHeight="1" x14ac:dyDescent="0.2">
      <c r="A94" s="517"/>
      <c r="B94" s="45" t="s">
        <v>59</v>
      </c>
      <c r="C94" s="64"/>
      <c r="D94" s="128"/>
      <c r="E94" s="128"/>
      <c r="F94" s="334"/>
      <c r="G94" s="334"/>
      <c r="H94" s="334"/>
      <c r="I94" s="334"/>
      <c r="J94" s="334"/>
      <c r="K94" s="491">
        <f>SUM(K88:K93)</f>
        <v>0</v>
      </c>
    </row>
    <row r="95" spans="1:11" ht="1.5" customHeight="1" x14ac:dyDescent="0.2">
      <c r="A95" s="461"/>
      <c r="B95" s="159"/>
      <c r="C95" s="159"/>
      <c r="D95" s="150"/>
      <c r="E95" s="150"/>
      <c r="F95" s="336"/>
      <c r="G95" s="336"/>
      <c r="H95" s="336"/>
      <c r="I95" s="336"/>
      <c r="J95" s="336"/>
      <c r="K95" s="514"/>
    </row>
    <row r="96" spans="1:11" ht="18" customHeight="1" x14ac:dyDescent="0.2">
      <c r="A96" s="515">
        <v>6600</v>
      </c>
      <c r="B96" s="7" t="s">
        <v>87</v>
      </c>
      <c r="C96" s="7"/>
      <c r="D96" s="151"/>
      <c r="E96" s="151"/>
      <c r="F96" s="341"/>
      <c r="G96" s="341"/>
      <c r="H96" s="341"/>
      <c r="I96" s="341"/>
      <c r="J96" s="341"/>
      <c r="K96" s="487"/>
    </row>
    <row r="97" spans="1:11" ht="18" customHeight="1" x14ac:dyDescent="0.2">
      <c r="A97" s="522">
        <v>6607</v>
      </c>
      <c r="B97" s="37" t="s">
        <v>188</v>
      </c>
      <c r="C97" s="309"/>
      <c r="D97" s="39" t="s">
        <v>44</v>
      </c>
      <c r="E97" s="123">
        <v>4</v>
      </c>
      <c r="F97" s="328">
        <v>0</v>
      </c>
      <c r="G97" s="329">
        <v>0</v>
      </c>
      <c r="H97" s="329">
        <v>0</v>
      </c>
      <c r="I97" s="329">
        <v>0</v>
      </c>
      <c r="J97" s="304">
        <v>0</v>
      </c>
      <c r="K97" s="480">
        <f t="shared" ref="K97:K102" si="8">E97*(G97+I97+J97)</f>
        <v>0</v>
      </c>
    </row>
    <row r="98" spans="1:11" ht="18" customHeight="1" x14ac:dyDescent="0.2">
      <c r="A98" s="522">
        <v>6608</v>
      </c>
      <c r="B98" s="37" t="s">
        <v>189</v>
      </c>
      <c r="C98" s="309"/>
      <c r="D98" s="39" t="s">
        <v>44</v>
      </c>
      <c r="E98" s="123">
        <v>4</v>
      </c>
      <c r="F98" s="328">
        <v>0</v>
      </c>
      <c r="G98" s="329">
        <v>0</v>
      </c>
      <c r="H98" s="329">
        <v>0</v>
      </c>
      <c r="I98" s="329">
        <v>0</v>
      </c>
      <c r="J98" s="304">
        <v>0</v>
      </c>
      <c r="K98" s="480">
        <f t="shared" si="8"/>
        <v>0</v>
      </c>
    </row>
    <row r="99" spans="1:11" ht="18" customHeight="1" x14ac:dyDescent="0.2">
      <c r="A99" s="522">
        <v>6609</v>
      </c>
      <c r="B99" s="37" t="s">
        <v>190</v>
      </c>
      <c r="C99" s="309"/>
      <c r="D99" s="39" t="s">
        <v>44</v>
      </c>
      <c r="E99" s="123">
        <v>4</v>
      </c>
      <c r="F99" s="328">
        <v>0</v>
      </c>
      <c r="G99" s="329">
        <v>0</v>
      </c>
      <c r="H99" s="329">
        <v>0</v>
      </c>
      <c r="I99" s="329">
        <v>0</v>
      </c>
      <c r="J99" s="304">
        <v>0</v>
      </c>
      <c r="K99" s="480">
        <f t="shared" si="8"/>
        <v>0</v>
      </c>
    </row>
    <row r="100" spans="1:11" ht="18" customHeight="1" x14ac:dyDescent="0.2">
      <c r="A100" s="522">
        <v>6612</v>
      </c>
      <c r="B100" s="37" t="s">
        <v>191</v>
      </c>
      <c r="C100" s="309"/>
      <c r="D100" s="39" t="s">
        <v>44</v>
      </c>
      <c r="E100" s="123">
        <v>0</v>
      </c>
      <c r="F100" s="328">
        <v>0</v>
      </c>
      <c r="G100" s="329">
        <v>0</v>
      </c>
      <c r="H100" s="329">
        <v>0</v>
      </c>
      <c r="I100" s="329">
        <v>0</v>
      </c>
      <c r="J100" s="304">
        <v>0</v>
      </c>
      <c r="K100" s="480">
        <f t="shared" si="8"/>
        <v>0</v>
      </c>
    </row>
    <row r="101" spans="1:11" ht="18" customHeight="1" x14ac:dyDescent="0.2">
      <c r="A101" s="522">
        <v>6618</v>
      </c>
      <c r="B101" s="37" t="s">
        <v>58</v>
      </c>
      <c r="C101" s="309"/>
      <c r="D101" s="39" t="s">
        <v>17</v>
      </c>
      <c r="E101" s="123">
        <v>4</v>
      </c>
      <c r="F101" s="328">
        <v>0</v>
      </c>
      <c r="G101" s="329">
        <v>0</v>
      </c>
      <c r="H101" s="329">
        <v>0</v>
      </c>
      <c r="I101" s="329">
        <v>0</v>
      </c>
      <c r="J101" s="304">
        <v>0</v>
      </c>
      <c r="K101" s="480">
        <f t="shared" si="8"/>
        <v>0</v>
      </c>
    </row>
    <row r="102" spans="1:11" ht="18" customHeight="1" x14ac:dyDescent="0.2">
      <c r="A102" s="529">
        <v>6620</v>
      </c>
      <c r="B102" s="226" t="s">
        <v>14</v>
      </c>
      <c r="C102" s="316"/>
      <c r="D102" s="315"/>
      <c r="E102" s="318"/>
      <c r="F102" s="328">
        <v>0</v>
      </c>
      <c r="G102" s="329">
        <v>0</v>
      </c>
      <c r="H102" s="329">
        <v>0</v>
      </c>
      <c r="I102" s="329">
        <v>0</v>
      </c>
      <c r="J102" s="304">
        <v>0</v>
      </c>
      <c r="K102" s="480">
        <f t="shared" si="8"/>
        <v>0</v>
      </c>
    </row>
    <row r="103" spans="1:11" ht="17.25" customHeight="1" x14ac:dyDescent="0.2">
      <c r="A103" s="517"/>
      <c r="B103" s="45" t="s">
        <v>59</v>
      </c>
      <c r="C103" s="64"/>
      <c r="D103" s="128"/>
      <c r="E103" s="128"/>
      <c r="F103" s="334"/>
      <c r="G103" s="334"/>
      <c r="H103" s="334"/>
      <c r="I103" s="334"/>
      <c r="J103" s="334"/>
      <c r="K103" s="491">
        <f t="shared" ref="K103" si="9">SUM(K97:K102)</f>
        <v>0</v>
      </c>
    </row>
    <row r="104" spans="1:11" ht="1.5" customHeight="1" x14ac:dyDescent="0.2">
      <c r="A104" s="461"/>
      <c r="B104" s="159"/>
      <c r="C104" s="159"/>
      <c r="D104" s="150"/>
      <c r="E104" s="150"/>
      <c r="F104" s="336"/>
      <c r="G104" s="336"/>
      <c r="H104" s="336"/>
      <c r="I104" s="336"/>
      <c r="J104" s="336"/>
      <c r="K104" s="514"/>
    </row>
    <row r="105" spans="1:11" ht="18" customHeight="1" x14ac:dyDescent="0.2">
      <c r="A105" s="515">
        <v>6700</v>
      </c>
      <c r="B105" s="7" t="s">
        <v>175</v>
      </c>
      <c r="C105" s="7"/>
      <c r="D105" s="151"/>
      <c r="E105" s="151"/>
      <c r="F105" s="341"/>
      <c r="G105" s="341"/>
      <c r="H105" s="341"/>
      <c r="I105" s="341"/>
      <c r="J105" s="341"/>
      <c r="K105" s="487"/>
    </row>
    <row r="106" spans="1:11" ht="18" customHeight="1" x14ac:dyDescent="0.2">
      <c r="A106" s="530">
        <v>6701</v>
      </c>
      <c r="B106" s="42" t="s">
        <v>176</v>
      </c>
      <c r="C106" s="369"/>
      <c r="D106" s="229" t="s">
        <v>44</v>
      </c>
      <c r="E106" s="148">
        <v>2</v>
      </c>
      <c r="F106" s="328">
        <v>0</v>
      </c>
      <c r="G106" s="329">
        <v>0</v>
      </c>
      <c r="H106" s="329">
        <v>0</v>
      </c>
      <c r="I106" s="329">
        <v>0</v>
      </c>
      <c r="J106" s="304">
        <v>0</v>
      </c>
      <c r="K106" s="480">
        <f>E106*(G106+I106+J106)</f>
        <v>0</v>
      </c>
    </row>
    <row r="107" spans="1:11" ht="18" customHeight="1" x14ac:dyDescent="0.2">
      <c r="A107" s="483">
        <v>6708</v>
      </c>
      <c r="B107" s="37" t="s">
        <v>177</v>
      </c>
      <c r="C107" s="309"/>
      <c r="D107" s="39" t="s">
        <v>44</v>
      </c>
      <c r="E107" s="123">
        <v>2</v>
      </c>
      <c r="F107" s="328">
        <v>0</v>
      </c>
      <c r="G107" s="329">
        <v>0</v>
      </c>
      <c r="H107" s="329">
        <v>0</v>
      </c>
      <c r="I107" s="329">
        <v>0</v>
      </c>
      <c r="J107" s="304">
        <v>0</v>
      </c>
      <c r="K107" s="480">
        <f>E107*(G107+I107+J107)</f>
        <v>0</v>
      </c>
    </row>
    <row r="108" spans="1:11" ht="22.35" customHeight="1" x14ac:dyDescent="0.2">
      <c r="A108" s="483">
        <v>6716</v>
      </c>
      <c r="B108" s="37" t="s">
        <v>174</v>
      </c>
      <c r="C108" s="309"/>
      <c r="D108" s="39" t="s">
        <v>17</v>
      </c>
      <c r="E108" s="123">
        <v>2</v>
      </c>
      <c r="F108" s="328">
        <v>0</v>
      </c>
      <c r="G108" s="329">
        <v>0</v>
      </c>
      <c r="H108" s="329">
        <v>0</v>
      </c>
      <c r="I108" s="329">
        <v>0</v>
      </c>
      <c r="J108" s="304">
        <v>0</v>
      </c>
      <c r="K108" s="480">
        <f>E108*(G108+I108+J108)</f>
        <v>0</v>
      </c>
    </row>
    <row r="109" spans="1:11" ht="22.35" customHeight="1" x14ac:dyDescent="0.2">
      <c r="A109" s="483">
        <v>6717</v>
      </c>
      <c r="B109" s="37" t="s">
        <v>14</v>
      </c>
      <c r="C109" s="309"/>
      <c r="D109" s="310"/>
      <c r="E109" s="310"/>
      <c r="F109" s="328">
        <v>0</v>
      </c>
      <c r="G109" s="329">
        <v>0</v>
      </c>
      <c r="H109" s="329">
        <v>0</v>
      </c>
      <c r="I109" s="329">
        <v>0</v>
      </c>
      <c r="J109" s="304">
        <v>0</v>
      </c>
      <c r="K109" s="480">
        <f>E109*(G109+I109+J109)</f>
        <v>0</v>
      </c>
    </row>
    <row r="110" spans="1:11" ht="17.25" customHeight="1" x14ac:dyDescent="0.2">
      <c r="A110" s="517"/>
      <c r="B110" s="45" t="s">
        <v>62</v>
      </c>
      <c r="C110" s="64"/>
      <c r="D110" s="128"/>
      <c r="E110" s="128"/>
      <c r="F110" s="334"/>
      <c r="G110" s="334"/>
      <c r="H110" s="334"/>
      <c r="I110" s="334"/>
      <c r="J110" s="334"/>
      <c r="K110" s="491">
        <f t="shared" ref="K110" si="10">SUM(K106:K109)</f>
        <v>0</v>
      </c>
    </row>
    <row r="111" spans="1:11" ht="1.5" customHeight="1" x14ac:dyDescent="0.2">
      <c r="A111" s="461"/>
      <c r="B111" s="159"/>
      <c r="C111" s="159"/>
      <c r="D111" s="150"/>
      <c r="E111" s="150"/>
      <c r="F111" s="336"/>
      <c r="G111" s="336"/>
      <c r="H111" s="336"/>
      <c r="I111" s="336"/>
      <c r="J111" s="336"/>
      <c r="K111" s="514"/>
    </row>
    <row r="112" spans="1:11" ht="15" customHeight="1" x14ac:dyDescent="0.2">
      <c r="A112" s="515" t="s">
        <v>624</v>
      </c>
      <c r="B112" s="7" t="s">
        <v>64</v>
      </c>
      <c r="C112" s="7"/>
      <c r="D112" s="151"/>
      <c r="E112" s="151"/>
      <c r="F112" s="341"/>
      <c r="G112" s="341"/>
      <c r="H112" s="341"/>
      <c r="I112" s="341"/>
      <c r="J112" s="341"/>
      <c r="K112" s="487"/>
    </row>
    <row r="113" spans="1:11" ht="22.35" customHeight="1" x14ac:dyDescent="0.2">
      <c r="A113" s="483" t="s">
        <v>625</v>
      </c>
      <c r="B113" s="37" t="s">
        <v>171</v>
      </c>
      <c r="C113" s="309"/>
      <c r="D113" s="39" t="s">
        <v>17</v>
      </c>
      <c r="E113" s="123">
        <v>0</v>
      </c>
      <c r="F113" s="328">
        <v>0</v>
      </c>
      <c r="G113" s="328">
        <v>0</v>
      </c>
      <c r="H113" s="328">
        <v>0</v>
      </c>
      <c r="I113" s="328">
        <v>0</v>
      </c>
      <c r="J113" s="363" t="s">
        <v>615</v>
      </c>
      <c r="K113" s="531">
        <f>E113*(G113+I113)</f>
        <v>0</v>
      </c>
    </row>
    <row r="114" spans="1:11" ht="22.35" customHeight="1" x14ac:dyDescent="0.2">
      <c r="A114" s="483" t="s">
        <v>626</v>
      </c>
      <c r="B114" s="37" t="s">
        <v>89</v>
      </c>
      <c r="C114" s="309"/>
      <c r="D114" s="39" t="s">
        <v>17</v>
      </c>
      <c r="E114" s="123">
        <v>4</v>
      </c>
      <c r="F114" s="328">
        <v>0</v>
      </c>
      <c r="G114" s="328">
        <v>0</v>
      </c>
      <c r="H114" s="328">
        <v>0</v>
      </c>
      <c r="I114" s="328">
        <v>0</v>
      </c>
      <c r="J114" s="363" t="s">
        <v>615</v>
      </c>
      <c r="K114" s="531">
        <f>E114*(G114+I114)</f>
        <v>0</v>
      </c>
    </row>
    <row r="115" spans="1:11" ht="22.35" customHeight="1" x14ac:dyDescent="0.2">
      <c r="A115" s="483" t="s">
        <v>627</v>
      </c>
      <c r="B115" s="37" t="s">
        <v>67</v>
      </c>
      <c r="C115" s="309"/>
      <c r="D115" s="39" t="s">
        <v>17</v>
      </c>
      <c r="E115" s="123">
        <v>4</v>
      </c>
      <c r="F115" s="328">
        <v>0</v>
      </c>
      <c r="G115" s="328">
        <v>0</v>
      </c>
      <c r="H115" s="328">
        <v>0</v>
      </c>
      <c r="I115" s="328">
        <v>0</v>
      </c>
      <c r="J115" s="363" t="s">
        <v>615</v>
      </c>
      <c r="K115" s="531">
        <f>E115*(G115+I115)</f>
        <v>0</v>
      </c>
    </row>
    <row r="116" spans="1:11" ht="17.25" customHeight="1" thickBot="1" x14ac:dyDescent="0.25">
      <c r="A116" s="533"/>
      <c r="B116" s="534" t="s">
        <v>69</v>
      </c>
      <c r="C116" s="535"/>
      <c r="D116" s="536"/>
      <c r="E116" s="536"/>
      <c r="F116" s="538"/>
      <c r="G116" s="538"/>
      <c r="H116" s="538"/>
      <c r="I116" s="538"/>
      <c r="J116" s="538"/>
      <c r="K116" s="539">
        <f>SUM(K113:K115)</f>
        <v>0</v>
      </c>
    </row>
  </sheetData>
  <sheetProtection algorithmName="SHA-512" hashValue="Dt3IHC0dAi0WlW7nL6pd0EJmJzinEf4Z60DAnYO+rpHDV8Ah08t8d3I3b1dcSONWAcM3KrBd+C8oeZGLm9Nymg==" saltValue="kOD5DbeOI6f4Uip2/X3nIA==" spinCount="100000" sheet="1" objects="1" scenarios="1"/>
  <mergeCells count="3">
    <mergeCell ref="F7:G7"/>
    <mergeCell ref="H7:I7"/>
    <mergeCell ref="A11:F11"/>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of &amp;N</oddFooter>
  </headerFooter>
  <rowBreaks count="4" manualBreakCount="4">
    <brk id="24" max="16383" man="1"/>
    <brk id="45" max="10" man="1"/>
    <brk id="68" max="10" man="1"/>
    <brk id="8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0"/>
    <pageSetUpPr fitToPage="1"/>
  </sheetPr>
  <dimension ref="A1:L200"/>
  <sheetViews>
    <sheetView showGridLines="0" view="pageBreakPreview" zoomScaleNormal="85"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7.42578125" style="23" customWidth="1"/>
    <col min="2" max="2" width="65.5703125" style="23" customWidth="1"/>
    <col min="3" max="3" width="14.5703125" style="23" bestFit="1" customWidth="1"/>
    <col min="4" max="6" width="14.5703125" style="23" customWidth="1"/>
    <col min="7" max="7" width="10" style="248" customWidth="1"/>
    <col min="8" max="11" width="15.7109375" style="248" customWidth="1"/>
    <col min="12" max="12" width="15.7109375" style="23" customWidth="1"/>
    <col min="13" max="16384" width="9.140625" style="23"/>
  </cols>
  <sheetData>
    <row r="1" spans="1:12" x14ac:dyDescent="0.2">
      <c r="A1" s="457"/>
      <c r="B1" s="546"/>
      <c r="C1" s="546"/>
      <c r="D1" s="546"/>
      <c r="E1" s="546"/>
      <c r="F1" s="546"/>
      <c r="G1" s="547"/>
      <c r="H1" s="547"/>
      <c r="I1" s="547"/>
      <c r="J1" s="547"/>
      <c r="K1" s="547"/>
      <c r="L1" s="568"/>
    </row>
    <row r="2" spans="1:12" ht="15.75" customHeight="1" x14ac:dyDescent="0.25">
      <c r="A2" s="569"/>
      <c r="B2" s="293"/>
      <c r="C2" s="293"/>
      <c r="D2" s="293" t="s">
        <v>790</v>
      </c>
      <c r="E2" s="293"/>
      <c r="F2" s="293"/>
      <c r="G2" s="293"/>
      <c r="H2" s="293"/>
      <c r="I2" s="293"/>
      <c r="J2" s="293"/>
      <c r="K2" s="293"/>
      <c r="L2" s="506" t="s">
        <v>608</v>
      </c>
    </row>
    <row r="3" spans="1:12" ht="15.75" customHeight="1" x14ac:dyDescent="0.25">
      <c r="A3" s="569"/>
      <c r="B3" s="293"/>
      <c r="C3" s="293"/>
      <c r="D3" s="293" t="s">
        <v>619</v>
      </c>
      <c r="E3" s="293"/>
      <c r="F3" s="293"/>
      <c r="G3" s="293"/>
      <c r="H3" s="293"/>
      <c r="I3" s="293"/>
      <c r="J3" s="293"/>
      <c r="K3" s="36" t="s">
        <v>164</v>
      </c>
      <c r="L3" s="462"/>
    </row>
    <row r="4" spans="1:12" ht="15.75" customHeight="1" x14ac:dyDescent="0.25">
      <c r="A4" s="569"/>
      <c r="B4" s="293"/>
      <c r="C4" s="293"/>
      <c r="D4" s="293" t="s">
        <v>120</v>
      </c>
      <c r="E4" s="293"/>
      <c r="F4" s="293"/>
      <c r="G4" s="293"/>
      <c r="H4" s="293"/>
      <c r="I4" s="293"/>
      <c r="J4" s="293"/>
      <c r="K4" s="659" t="str">
        <f>IF('Grand Summary'!J3="","",'Grand Summary'!J3)</f>
        <v/>
      </c>
      <c r="L4" s="660"/>
    </row>
    <row r="5" spans="1:12" ht="6.75" customHeight="1" thickBot="1" x14ac:dyDescent="0.25">
      <c r="A5" s="463"/>
      <c r="B5" s="295"/>
      <c r="C5" s="295"/>
      <c r="D5" s="295"/>
      <c r="E5" s="295"/>
      <c r="F5" s="295"/>
      <c r="G5" s="258"/>
      <c r="H5" s="258"/>
      <c r="I5" s="258"/>
      <c r="J5" s="258"/>
      <c r="K5" s="258"/>
      <c r="L5" s="464"/>
    </row>
    <row r="6" spans="1:12" ht="56.45" customHeight="1" x14ac:dyDescent="0.2">
      <c r="A6" s="507"/>
      <c r="B6" s="292"/>
      <c r="C6" s="664" t="s">
        <v>264</v>
      </c>
      <c r="D6" s="664" t="s">
        <v>301</v>
      </c>
      <c r="E6" s="664" t="s">
        <v>302</v>
      </c>
      <c r="F6" s="292"/>
      <c r="G6" s="292"/>
      <c r="H6" s="657" t="s">
        <v>167</v>
      </c>
      <c r="I6" s="658"/>
      <c r="J6" s="657" t="s">
        <v>606</v>
      </c>
      <c r="K6" s="658"/>
      <c r="L6" s="466" t="s">
        <v>168</v>
      </c>
    </row>
    <row r="7" spans="1:12" s="269" customFormat="1" ht="15.75" customHeight="1" x14ac:dyDescent="0.2">
      <c r="A7" s="467" t="s">
        <v>0</v>
      </c>
      <c r="B7" s="65" t="s">
        <v>1</v>
      </c>
      <c r="C7" s="652"/>
      <c r="D7" s="652"/>
      <c r="E7" s="652"/>
      <c r="F7" s="291" t="s">
        <v>2</v>
      </c>
      <c r="G7" s="291" t="s">
        <v>161</v>
      </c>
      <c r="H7" s="66" t="s">
        <v>162</v>
      </c>
      <c r="I7" s="66" t="s">
        <v>163</v>
      </c>
      <c r="J7" s="66" t="s">
        <v>162</v>
      </c>
      <c r="K7" s="66" t="s">
        <v>163</v>
      </c>
      <c r="L7" s="468" t="s">
        <v>169</v>
      </c>
    </row>
    <row r="8" spans="1:12" s="270" customFormat="1" ht="24" x14ac:dyDescent="0.2">
      <c r="A8" s="469"/>
      <c r="B8" s="69" t="s">
        <v>262</v>
      </c>
      <c r="C8" s="69"/>
      <c r="D8" s="69"/>
      <c r="E8" s="69"/>
      <c r="F8" s="69"/>
      <c r="G8" s="69" t="s">
        <v>256</v>
      </c>
      <c r="H8" s="69" t="s">
        <v>257</v>
      </c>
      <c r="I8" s="69" t="s">
        <v>258</v>
      </c>
      <c r="J8" s="69" t="s">
        <v>259</v>
      </c>
      <c r="K8" s="69" t="s">
        <v>260</v>
      </c>
      <c r="L8" s="470" t="s">
        <v>710</v>
      </c>
    </row>
    <row r="9" spans="1:12" s="159" customFormat="1" ht="24" customHeight="1" x14ac:dyDescent="0.25">
      <c r="A9" s="653" t="s">
        <v>300</v>
      </c>
      <c r="B9" s="654"/>
      <c r="C9" s="654"/>
      <c r="D9" s="654"/>
      <c r="E9" s="654"/>
      <c r="F9" s="654"/>
      <c r="G9" s="654"/>
      <c r="H9" s="654"/>
      <c r="I9" s="158"/>
      <c r="J9" s="158"/>
      <c r="K9" s="158"/>
      <c r="L9" s="471"/>
    </row>
    <row r="10" spans="1:12" ht="6" customHeight="1" x14ac:dyDescent="0.2">
      <c r="A10" s="570"/>
      <c r="B10" s="249"/>
      <c r="C10" s="249"/>
      <c r="D10" s="249"/>
      <c r="E10" s="249"/>
      <c r="F10" s="249"/>
      <c r="G10" s="250"/>
      <c r="H10" s="250"/>
      <c r="I10" s="250"/>
      <c r="J10" s="250"/>
      <c r="K10" s="250"/>
      <c r="L10" s="472"/>
    </row>
    <row r="11" spans="1:12" ht="18" customHeight="1" x14ac:dyDescent="0.2">
      <c r="A11" s="515">
        <v>10000</v>
      </c>
      <c r="B11" s="34" t="s">
        <v>628</v>
      </c>
      <c r="C11" s="7"/>
      <c r="D11" s="7"/>
      <c r="E11" s="7"/>
      <c r="F11" s="151"/>
      <c r="G11" s="151"/>
      <c r="H11" s="182"/>
      <c r="I11" s="182"/>
      <c r="J11" s="182"/>
      <c r="K11" s="182"/>
      <c r="L11" s="487"/>
    </row>
    <row r="12" spans="1:12" s="155" customFormat="1" ht="25.5" x14ac:dyDescent="0.2">
      <c r="A12" s="477">
        <v>10001</v>
      </c>
      <c r="B12" s="154" t="s">
        <v>718</v>
      </c>
      <c r="C12" s="154"/>
      <c r="D12" s="154"/>
      <c r="E12" s="154"/>
      <c r="F12" s="148"/>
      <c r="G12" s="148"/>
      <c r="H12" s="134"/>
      <c r="I12" s="134"/>
      <c r="J12" s="134"/>
      <c r="K12" s="134"/>
      <c r="L12" s="619">
        <f>L61</f>
        <v>0</v>
      </c>
    </row>
    <row r="13" spans="1:12" ht="25.5" x14ac:dyDescent="0.2">
      <c r="A13" s="483">
        <v>10002</v>
      </c>
      <c r="B13" s="37" t="s">
        <v>719</v>
      </c>
      <c r="C13" s="37"/>
      <c r="D13" s="37"/>
      <c r="E13" s="37"/>
      <c r="F13" s="39"/>
      <c r="G13" s="39"/>
      <c r="H13" s="153"/>
      <c r="I13" s="153"/>
      <c r="J13" s="153"/>
      <c r="K13" s="153"/>
      <c r="L13" s="480">
        <f>L101</f>
        <v>0</v>
      </c>
    </row>
    <row r="14" spans="1:12" ht="25.5" x14ac:dyDescent="0.2">
      <c r="A14" s="483">
        <v>10003</v>
      </c>
      <c r="B14" s="37" t="s">
        <v>720</v>
      </c>
      <c r="C14" s="37"/>
      <c r="D14" s="37"/>
      <c r="E14" s="37"/>
      <c r="F14" s="39"/>
      <c r="G14" s="39"/>
      <c r="H14" s="153"/>
      <c r="I14" s="153"/>
      <c r="J14" s="153"/>
      <c r="K14" s="153"/>
      <c r="L14" s="480">
        <f>L115</f>
        <v>0</v>
      </c>
    </row>
    <row r="15" spans="1:12" ht="25.5" x14ac:dyDescent="0.2">
      <c r="A15" s="483">
        <v>10004</v>
      </c>
      <c r="B15" s="37" t="s">
        <v>721</v>
      </c>
      <c r="C15" s="37"/>
      <c r="D15" s="37"/>
      <c r="E15" s="37"/>
      <c r="F15" s="39"/>
      <c r="G15" s="39"/>
      <c r="H15" s="153"/>
      <c r="I15" s="153"/>
      <c r="J15" s="153"/>
      <c r="K15" s="153"/>
      <c r="L15" s="480">
        <f>L129</f>
        <v>0</v>
      </c>
    </row>
    <row r="16" spans="1:12" ht="25.5" x14ac:dyDescent="0.2">
      <c r="A16" s="483">
        <v>10005</v>
      </c>
      <c r="B16" s="37" t="s">
        <v>722</v>
      </c>
      <c r="C16" s="37"/>
      <c r="D16" s="37"/>
      <c r="E16" s="37"/>
      <c r="F16" s="39"/>
      <c r="G16" s="39"/>
      <c r="H16" s="153"/>
      <c r="I16" s="153"/>
      <c r="J16" s="153"/>
      <c r="K16" s="153"/>
      <c r="L16" s="480">
        <f>L143</f>
        <v>0</v>
      </c>
    </row>
    <row r="17" spans="1:12" ht="25.5" x14ac:dyDescent="0.2">
      <c r="A17" s="483">
        <v>10006</v>
      </c>
      <c r="B17" s="37" t="s">
        <v>723</v>
      </c>
      <c r="C17" s="37"/>
      <c r="D17" s="37"/>
      <c r="E17" s="37"/>
      <c r="F17" s="39"/>
      <c r="G17" s="39"/>
      <c r="H17" s="153"/>
      <c r="I17" s="153"/>
      <c r="J17" s="153"/>
      <c r="K17" s="153"/>
      <c r="L17" s="480">
        <f>L157</f>
        <v>0</v>
      </c>
    </row>
    <row r="18" spans="1:12" ht="25.5" x14ac:dyDescent="0.2">
      <c r="A18" s="483">
        <v>10007</v>
      </c>
      <c r="B18" s="37" t="s">
        <v>724</v>
      </c>
      <c r="C18" s="37"/>
      <c r="D18" s="37"/>
      <c r="E18" s="37"/>
      <c r="F18" s="39"/>
      <c r="G18" s="39"/>
      <c r="H18" s="153"/>
      <c r="I18" s="153"/>
      <c r="J18" s="153"/>
      <c r="K18" s="153"/>
      <c r="L18" s="480">
        <f>L171</f>
        <v>0</v>
      </c>
    </row>
    <row r="19" spans="1:12" ht="25.5" x14ac:dyDescent="0.2">
      <c r="A19" s="483">
        <v>10008</v>
      </c>
      <c r="B19" s="37" t="s">
        <v>725</v>
      </c>
      <c r="C19" s="37"/>
      <c r="D19" s="37"/>
      <c r="E19" s="37"/>
      <c r="F19" s="39"/>
      <c r="G19" s="39"/>
      <c r="H19" s="153"/>
      <c r="I19" s="153"/>
      <c r="J19" s="153"/>
      <c r="K19" s="153"/>
      <c r="L19" s="480">
        <f>L185</f>
        <v>0</v>
      </c>
    </row>
    <row r="20" spans="1:12" ht="25.5" x14ac:dyDescent="0.2">
      <c r="A20" s="483">
        <v>10009</v>
      </c>
      <c r="B20" s="37" t="s">
        <v>726</v>
      </c>
      <c r="C20" s="37"/>
      <c r="D20" s="37"/>
      <c r="E20" s="37"/>
      <c r="F20" s="39"/>
      <c r="G20" s="39"/>
      <c r="H20" s="153"/>
      <c r="I20" s="153"/>
      <c r="J20" s="153"/>
      <c r="K20" s="153"/>
      <c r="L20" s="480">
        <f>L199</f>
        <v>0</v>
      </c>
    </row>
    <row r="21" spans="1:12" ht="18" customHeight="1" x14ac:dyDescent="0.2">
      <c r="A21" s="517"/>
      <c r="B21" s="81" t="s">
        <v>629</v>
      </c>
      <c r="C21" s="64"/>
      <c r="D21" s="64"/>
      <c r="E21" s="64"/>
      <c r="F21" s="128"/>
      <c r="G21" s="128"/>
      <c r="H21" s="54"/>
      <c r="I21" s="252"/>
      <c r="J21" s="54"/>
      <c r="K21" s="54"/>
      <c r="L21" s="491">
        <f>SUM(L12:L20)</f>
        <v>0</v>
      </c>
    </row>
    <row r="22" spans="1:12" ht="6" customHeight="1" x14ac:dyDescent="0.2">
      <c r="A22" s="570"/>
      <c r="B22" s="249"/>
      <c r="C22" s="249"/>
      <c r="D22" s="249"/>
      <c r="E22" s="249"/>
      <c r="F22" s="249"/>
      <c r="G22" s="250"/>
      <c r="H22" s="250"/>
      <c r="I22" s="250"/>
      <c r="J22" s="250"/>
      <c r="K22" s="250"/>
      <c r="L22" s="472"/>
    </row>
    <row r="23" spans="1:12" s="155" customFormat="1" ht="18" customHeight="1" x14ac:dyDescent="0.2">
      <c r="A23" s="574">
        <v>10001</v>
      </c>
      <c r="B23" s="34" t="s">
        <v>565</v>
      </c>
      <c r="C23" s="34"/>
      <c r="D23" s="34"/>
      <c r="E23" s="34"/>
      <c r="F23" s="34"/>
      <c r="G23" s="129"/>
      <c r="H23" s="129"/>
      <c r="I23" s="129"/>
      <c r="J23" s="129"/>
      <c r="K23" s="129"/>
      <c r="L23" s="523"/>
    </row>
    <row r="24" spans="1:12" ht="77.25" thickBot="1" x14ac:dyDescent="0.25">
      <c r="A24" s="579"/>
      <c r="B24" s="47" t="s">
        <v>639</v>
      </c>
      <c r="C24" s="28"/>
      <c r="D24" s="665" t="s">
        <v>704</v>
      </c>
      <c r="E24" s="666"/>
      <c r="F24" s="666"/>
      <c r="G24" s="667"/>
      <c r="H24" s="72"/>
      <c r="I24" s="72"/>
      <c r="J24" s="72"/>
      <c r="K24" s="72"/>
      <c r="L24" s="578"/>
    </row>
    <row r="25" spans="1:12" ht="18" customHeight="1" x14ac:dyDescent="0.2">
      <c r="A25" s="604"/>
      <c r="B25" s="380"/>
      <c r="C25" s="439"/>
      <c r="D25" s="440"/>
      <c r="E25" s="441"/>
      <c r="F25" s="442"/>
      <c r="G25" s="443"/>
      <c r="H25" s="444">
        <v>0</v>
      </c>
      <c r="I25" s="399">
        <v>0</v>
      </c>
      <c r="J25" s="399">
        <v>0</v>
      </c>
      <c r="K25" s="399">
        <v>0</v>
      </c>
      <c r="L25" s="578">
        <f t="shared" ref="L25:L60" si="0">G25*(I25+K25)</f>
        <v>0</v>
      </c>
    </row>
    <row r="26" spans="1:12" ht="18" customHeight="1" x14ac:dyDescent="0.2">
      <c r="A26" s="604"/>
      <c r="B26" s="380"/>
      <c r="C26" s="439"/>
      <c r="D26" s="445"/>
      <c r="E26" s="380"/>
      <c r="F26" s="439"/>
      <c r="G26" s="446"/>
      <c r="H26" s="444">
        <v>0</v>
      </c>
      <c r="I26" s="399">
        <v>0</v>
      </c>
      <c r="J26" s="399">
        <v>0</v>
      </c>
      <c r="K26" s="399">
        <v>0</v>
      </c>
      <c r="L26" s="578">
        <f t="shared" si="0"/>
        <v>0</v>
      </c>
    </row>
    <row r="27" spans="1:12" ht="18" customHeight="1" x14ac:dyDescent="0.2">
      <c r="A27" s="604"/>
      <c r="B27" s="380"/>
      <c r="C27" s="439"/>
      <c r="D27" s="445"/>
      <c r="E27" s="380"/>
      <c r="F27" s="439"/>
      <c r="G27" s="446"/>
      <c r="H27" s="444">
        <v>0</v>
      </c>
      <c r="I27" s="399">
        <v>0</v>
      </c>
      <c r="J27" s="399">
        <v>0</v>
      </c>
      <c r="K27" s="399">
        <v>0</v>
      </c>
      <c r="L27" s="578">
        <f t="shared" si="0"/>
        <v>0</v>
      </c>
    </row>
    <row r="28" spans="1:12" ht="18" customHeight="1" x14ac:dyDescent="0.2">
      <c r="A28" s="604"/>
      <c r="B28" s="380"/>
      <c r="C28" s="439"/>
      <c r="D28" s="445"/>
      <c r="E28" s="380"/>
      <c r="F28" s="439"/>
      <c r="G28" s="446"/>
      <c r="H28" s="444">
        <v>0</v>
      </c>
      <c r="I28" s="399">
        <v>0</v>
      </c>
      <c r="J28" s="399">
        <v>0</v>
      </c>
      <c r="K28" s="399">
        <v>0</v>
      </c>
      <c r="L28" s="578">
        <f t="shared" si="0"/>
        <v>0</v>
      </c>
    </row>
    <row r="29" spans="1:12" ht="18" customHeight="1" x14ac:dyDescent="0.2">
      <c r="A29" s="604"/>
      <c r="B29" s="380"/>
      <c r="C29" s="439"/>
      <c r="D29" s="445"/>
      <c r="E29" s="380"/>
      <c r="F29" s="439"/>
      <c r="G29" s="446"/>
      <c r="H29" s="444">
        <v>0</v>
      </c>
      <c r="I29" s="399">
        <v>0</v>
      </c>
      <c r="J29" s="399">
        <v>0</v>
      </c>
      <c r="K29" s="399">
        <v>0</v>
      </c>
      <c r="L29" s="578">
        <f t="shared" si="0"/>
        <v>0</v>
      </c>
    </row>
    <row r="30" spans="1:12" ht="18" customHeight="1" x14ac:dyDescent="0.2">
      <c r="A30" s="604"/>
      <c r="B30" s="377"/>
      <c r="C30" s="447"/>
      <c r="D30" s="448"/>
      <c r="E30" s="377"/>
      <c r="F30" s="447"/>
      <c r="G30" s="446"/>
      <c r="H30" s="444">
        <v>0</v>
      </c>
      <c r="I30" s="399">
        <v>0</v>
      </c>
      <c r="J30" s="399">
        <v>0</v>
      </c>
      <c r="K30" s="399">
        <v>0</v>
      </c>
      <c r="L30" s="578">
        <f t="shared" si="0"/>
        <v>0</v>
      </c>
    </row>
    <row r="31" spans="1:12" ht="18" customHeight="1" x14ac:dyDescent="0.2">
      <c r="A31" s="604"/>
      <c r="B31" s="377"/>
      <c r="C31" s="447"/>
      <c r="D31" s="448"/>
      <c r="E31" s="377"/>
      <c r="F31" s="447"/>
      <c r="G31" s="446"/>
      <c r="H31" s="444">
        <v>0</v>
      </c>
      <c r="I31" s="399">
        <v>0</v>
      </c>
      <c r="J31" s="399">
        <v>0</v>
      </c>
      <c r="K31" s="399">
        <v>0</v>
      </c>
      <c r="L31" s="578">
        <f t="shared" si="0"/>
        <v>0</v>
      </c>
    </row>
    <row r="32" spans="1:12" ht="18" customHeight="1" x14ac:dyDescent="0.2">
      <c r="A32" s="604"/>
      <c r="B32" s="377"/>
      <c r="C32" s="447"/>
      <c r="D32" s="448"/>
      <c r="E32" s="377"/>
      <c r="F32" s="447"/>
      <c r="G32" s="446"/>
      <c r="H32" s="444">
        <v>0</v>
      </c>
      <c r="I32" s="399">
        <v>0</v>
      </c>
      <c r="J32" s="399">
        <v>0</v>
      </c>
      <c r="K32" s="399">
        <v>0</v>
      </c>
      <c r="L32" s="578">
        <f t="shared" si="0"/>
        <v>0</v>
      </c>
    </row>
    <row r="33" spans="1:12" ht="18" customHeight="1" x14ac:dyDescent="0.2">
      <c r="A33" s="604"/>
      <c r="B33" s="377"/>
      <c r="C33" s="447"/>
      <c r="D33" s="448"/>
      <c r="E33" s="377"/>
      <c r="F33" s="447"/>
      <c r="G33" s="446"/>
      <c r="H33" s="444">
        <v>0</v>
      </c>
      <c r="I33" s="399">
        <v>0</v>
      </c>
      <c r="J33" s="399">
        <v>0</v>
      </c>
      <c r="K33" s="399">
        <v>0</v>
      </c>
      <c r="L33" s="578">
        <f t="shared" si="0"/>
        <v>0</v>
      </c>
    </row>
    <row r="34" spans="1:12" ht="18" customHeight="1" x14ac:dyDescent="0.2">
      <c r="A34" s="604"/>
      <c r="B34" s="377"/>
      <c r="C34" s="447"/>
      <c r="D34" s="448"/>
      <c r="E34" s="377"/>
      <c r="F34" s="447"/>
      <c r="G34" s="446"/>
      <c r="H34" s="444">
        <v>0</v>
      </c>
      <c r="I34" s="399">
        <v>0</v>
      </c>
      <c r="J34" s="399">
        <v>0</v>
      </c>
      <c r="K34" s="399">
        <v>0</v>
      </c>
      <c r="L34" s="578">
        <f t="shared" si="0"/>
        <v>0</v>
      </c>
    </row>
    <row r="35" spans="1:12" ht="18" customHeight="1" x14ac:dyDescent="0.2">
      <c r="A35" s="604"/>
      <c r="B35" s="377"/>
      <c r="C35" s="447"/>
      <c r="D35" s="448"/>
      <c r="E35" s="377"/>
      <c r="F35" s="447"/>
      <c r="G35" s="446"/>
      <c r="H35" s="444">
        <v>0</v>
      </c>
      <c r="I35" s="399">
        <v>0</v>
      </c>
      <c r="J35" s="399">
        <v>0</v>
      </c>
      <c r="K35" s="399">
        <v>0</v>
      </c>
      <c r="L35" s="578">
        <f t="shared" si="0"/>
        <v>0</v>
      </c>
    </row>
    <row r="36" spans="1:12" ht="18" customHeight="1" x14ac:dyDescent="0.2">
      <c r="A36" s="604"/>
      <c r="B36" s="377"/>
      <c r="C36" s="447"/>
      <c r="D36" s="448"/>
      <c r="E36" s="377"/>
      <c r="F36" s="447"/>
      <c r="G36" s="446"/>
      <c r="H36" s="444">
        <v>0</v>
      </c>
      <c r="I36" s="399">
        <v>0</v>
      </c>
      <c r="J36" s="399">
        <v>0</v>
      </c>
      <c r="K36" s="399">
        <v>0</v>
      </c>
      <c r="L36" s="578">
        <f t="shared" si="0"/>
        <v>0</v>
      </c>
    </row>
    <row r="37" spans="1:12" s="121" customFormat="1" ht="18" customHeight="1" x14ac:dyDescent="0.2">
      <c r="A37" s="620"/>
      <c r="B37" s="380"/>
      <c r="C37" s="449"/>
      <c r="D37" s="450"/>
      <c r="E37" s="378"/>
      <c r="F37" s="449"/>
      <c r="G37" s="451"/>
      <c r="H37" s="444">
        <v>0</v>
      </c>
      <c r="I37" s="399">
        <v>0</v>
      </c>
      <c r="J37" s="399">
        <v>0</v>
      </c>
      <c r="K37" s="399">
        <v>0</v>
      </c>
      <c r="L37" s="578">
        <f t="shared" si="0"/>
        <v>0</v>
      </c>
    </row>
    <row r="38" spans="1:12" s="121" customFormat="1" ht="18" customHeight="1" x14ac:dyDescent="0.2">
      <c r="A38" s="620"/>
      <c r="B38" s="380"/>
      <c r="C38" s="449"/>
      <c r="D38" s="450"/>
      <c r="E38" s="378"/>
      <c r="F38" s="449"/>
      <c r="G38" s="451"/>
      <c r="H38" s="444">
        <v>0</v>
      </c>
      <c r="I38" s="399">
        <v>0</v>
      </c>
      <c r="J38" s="399">
        <v>0</v>
      </c>
      <c r="K38" s="399">
        <v>0</v>
      </c>
      <c r="L38" s="578">
        <f t="shared" si="0"/>
        <v>0</v>
      </c>
    </row>
    <row r="39" spans="1:12" ht="18" customHeight="1" x14ac:dyDescent="0.2">
      <c r="A39" s="604"/>
      <c r="B39" s="380"/>
      <c r="C39" s="449"/>
      <c r="D39" s="450"/>
      <c r="E39" s="378"/>
      <c r="F39" s="449"/>
      <c r="G39" s="446"/>
      <c r="H39" s="444">
        <v>0</v>
      </c>
      <c r="I39" s="399">
        <v>0</v>
      </c>
      <c r="J39" s="399">
        <v>0</v>
      </c>
      <c r="K39" s="399">
        <v>0</v>
      </c>
      <c r="L39" s="578">
        <f t="shared" si="0"/>
        <v>0</v>
      </c>
    </row>
    <row r="40" spans="1:12" ht="18" customHeight="1" x14ac:dyDescent="0.2">
      <c r="A40" s="604"/>
      <c r="B40" s="377"/>
      <c r="C40" s="447"/>
      <c r="D40" s="448"/>
      <c r="E40" s="377"/>
      <c r="F40" s="447"/>
      <c r="G40" s="446"/>
      <c r="H40" s="444">
        <v>0</v>
      </c>
      <c r="I40" s="399">
        <v>0</v>
      </c>
      <c r="J40" s="399">
        <v>0</v>
      </c>
      <c r="K40" s="399">
        <v>0</v>
      </c>
      <c r="L40" s="578">
        <f t="shared" si="0"/>
        <v>0</v>
      </c>
    </row>
    <row r="41" spans="1:12" ht="18" customHeight="1" x14ac:dyDescent="0.2">
      <c r="A41" s="604"/>
      <c r="B41" s="377"/>
      <c r="C41" s="447"/>
      <c r="D41" s="448"/>
      <c r="E41" s="377"/>
      <c r="F41" s="447"/>
      <c r="G41" s="446"/>
      <c r="H41" s="444">
        <v>0</v>
      </c>
      <c r="I41" s="399">
        <v>0</v>
      </c>
      <c r="J41" s="399">
        <v>0</v>
      </c>
      <c r="K41" s="399">
        <v>0</v>
      </c>
      <c r="L41" s="578">
        <f t="shared" si="0"/>
        <v>0</v>
      </c>
    </row>
    <row r="42" spans="1:12" ht="18" customHeight="1" x14ac:dyDescent="0.2">
      <c r="A42" s="604"/>
      <c r="B42" s="377"/>
      <c r="C42" s="447"/>
      <c r="D42" s="448"/>
      <c r="E42" s="377"/>
      <c r="F42" s="447"/>
      <c r="G42" s="446"/>
      <c r="H42" s="444">
        <v>0</v>
      </c>
      <c r="I42" s="399">
        <v>0</v>
      </c>
      <c r="J42" s="399">
        <v>0</v>
      </c>
      <c r="K42" s="399">
        <v>0</v>
      </c>
      <c r="L42" s="578">
        <f t="shared" si="0"/>
        <v>0</v>
      </c>
    </row>
    <row r="43" spans="1:12" ht="18" customHeight="1" x14ac:dyDescent="0.2">
      <c r="A43" s="604"/>
      <c r="B43" s="377"/>
      <c r="C43" s="447"/>
      <c r="D43" s="448"/>
      <c r="E43" s="377"/>
      <c r="F43" s="447"/>
      <c r="G43" s="446"/>
      <c r="H43" s="444">
        <v>0</v>
      </c>
      <c r="I43" s="399">
        <v>0</v>
      </c>
      <c r="J43" s="399">
        <v>0</v>
      </c>
      <c r="K43" s="399">
        <v>0</v>
      </c>
      <c r="L43" s="578">
        <f t="shared" si="0"/>
        <v>0</v>
      </c>
    </row>
    <row r="44" spans="1:12" ht="18" customHeight="1" x14ac:dyDescent="0.2">
      <c r="A44" s="604"/>
      <c r="B44" s="377"/>
      <c r="C44" s="447"/>
      <c r="D44" s="448"/>
      <c r="E44" s="377"/>
      <c r="F44" s="447"/>
      <c r="G44" s="446"/>
      <c r="H44" s="444">
        <v>0</v>
      </c>
      <c r="I44" s="399">
        <v>0</v>
      </c>
      <c r="J44" s="399">
        <v>0</v>
      </c>
      <c r="K44" s="399">
        <v>0</v>
      </c>
      <c r="L44" s="578">
        <f t="shared" si="0"/>
        <v>0</v>
      </c>
    </row>
    <row r="45" spans="1:12" ht="18" customHeight="1" x14ac:dyDescent="0.2">
      <c r="A45" s="604"/>
      <c r="B45" s="452"/>
      <c r="C45" s="447"/>
      <c r="D45" s="448"/>
      <c r="E45" s="377"/>
      <c r="F45" s="447"/>
      <c r="G45" s="446"/>
      <c r="H45" s="444">
        <v>0</v>
      </c>
      <c r="I45" s="399">
        <v>0</v>
      </c>
      <c r="J45" s="399">
        <v>0</v>
      </c>
      <c r="K45" s="399">
        <v>0</v>
      </c>
      <c r="L45" s="578">
        <f t="shared" si="0"/>
        <v>0</v>
      </c>
    </row>
    <row r="46" spans="1:12" ht="18" customHeight="1" x14ac:dyDescent="0.2">
      <c r="A46" s="604"/>
      <c r="B46" s="377"/>
      <c r="C46" s="447"/>
      <c r="D46" s="448"/>
      <c r="E46" s="377"/>
      <c r="F46" s="447"/>
      <c r="G46" s="446"/>
      <c r="H46" s="444">
        <v>0</v>
      </c>
      <c r="I46" s="399">
        <v>0</v>
      </c>
      <c r="J46" s="399">
        <v>0</v>
      </c>
      <c r="K46" s="399">
        <v>0</v>
      </c>
      <c r="L46" s="578">
        <f t="shared" si="0"/>
        <v>0</v>
      </c>
    </row>
    <row r="47" spans="1:12" ht="18" customHeight="1" x14ac:dyDescent="0.2">
      <c r="A47" s="604"/>
      <c r="B47" s="377"/>
      <c r="C47" s="447"/>
      <c r="D47" s="448"/>
      <c r="E47" s="377"/>
      <c r="F47" s="447"/>
      <c r="G47" s="446"/>
      <c r="H47" s="444">
        <v>0</v>
      </c>
      <c r="I47" s="399">
        <v>0</v>
      </c>
      <c r="J47" s="399">
        <v>0</v>
      </c>
      <c r="K47" s="399">
        <v>0</v>
      </c>
      <c r="L47" s="578">
        <f t="shared" si="0"/>
        <v>0</v>
      </c>
    </row>
    <row r="48" spans="1:12" ht="18" customHeight="1" x14ac:dyDescent="0.2">
      <c r="A48" s="604"/>
      <c r="B48" s="377"/>
      <c r="C48" s="447"/>
      <c r="D48" s="448"/>
      <c r="E48" s="377"/>
      <c r="F48" s="447"/>
      <c r="G48" s="446"/>
      <c r="H48" s="444">
        <v>0</v>
      </c>
      <c r="I48" s="399">
        <v>0</v>
      </c>
      <c r="J48" s="399">
        <v>0</v>
      </c>
      <c r="K48" s="399">
        <v>0</v>
      </c>
      <c r="L48" s="578">
        <f t="shared" si="0"/>
        <v>0</v>
      </c>
    </row>
    <row r="49" spans="1:12" ht="18" customHeight="1" x14ac:dyDescent="0.2">
      <c r="A49" s="604"/>
      <c r="B49" s="377"/>
      <c r="C49" s="447"/>
      <c r="D49" s="448"/>
      <c r="E49" s="377"/>
      <c r="F49" s="447"/>
      <c r="G49" s="446"/>
      <c r="H49" s="444">
        <v>0</v>
      </c>
      <c r="I49" s="399">
        <v>0</v>
      </c>
      <c r="J49" s="399">
        <v>0</v>
      </c>
      <c r="K49" s="399">
        <v>0</v>
      </c>
      <c r="L49" s="578">
        <f t="shared" si="0"/>
        <v>0</v>
      </c>
    </row>
    <row r="50" spans="1:12" ht="18" customHeight="1" x14ac:dyDescent="0.2">
      <c r="A50" s="604"/>
      <c r="B50" s="377"/>
      <c r="C50" s="447"/>
      <c r="D50" s="448"/>
      <c r="E50" s="377"/>
      <c r="F50" s="447"/>
      <c r="G50" s="446"/>
      <c r="H50" s="444">
        <v>0</v>
      </c>
      <c r="I50" s="399">
        <v>0</v>
      </c>
      <c r="J50" s="399">
        <v>0</v>
      </c>
      <c r="K50" s="399">
        <v>0</v>
      </c>
      <c r="L50" s="578">
        <f t="shared" si="0"/>
        <v>0</v>
      </c>
    </row>
    <row r="51" spans="1:12" ht="18" customHeight="1" x14ac:dyDescent="0.2">
      <c r="A51" s="604"/>
      <c r="B51" s="377"/>
      <c r="C51" s="447"/>
      <c r="D51" s="448"/>
      <c r="E51" s="377"/>
      <c r="F51" s="447"/>
      <c r="G51" s="446"/>
      <c r="H51" s="444">
        <v>0</v>
      </c>
      <c r="I51" s="399">
        <v>0</v>
      </c>
      <c r="J51" s="399">
        <v>0</v>
      </c>
      <c r="K51" s="399">
        <v>0</v>
      </c>
      <c r="L51" s="578">
        <f t="shared" si="0"/>
        <v>0</v>
      </c>
    </row>
    <row r="52" spans="1:12" ht="18" customHeight="1" x14ac:dyDescent="0.2">
      <c r="A52" s="604"/>
      <c r="B52" s="377"/>
      <c r="C52" s="447"/>
      <c r="D52" s="448"/>
      <c r="E52" s="377"/>
      <c r="F52" s="447"/>
      <c r="G52" s="446"/>
      <c r="H52" s="444">
        <v>0</v>
      </c>
      <c r="I52" s="399">
        <v>0</v>
      </c>
      <c r="J52" s="399">
        <v>0</v>
      </c>
      <c r="K52" s="399">
        <v>0</v>
      </c>
      <c r="L52" s="578">
        <f t="shared" si="0"/>
        <v>0</v>
      </c>
    </row>
    <row r="53" spans="1:12" ht="18" customHeight="1" x14ac:dyDescent="0.2">
      <c r="A53" s="604"/>
      <c r="B53" s="377"/>
      <c r="C53" s="447"/>
      <c r="D53" s="448"/>
      <c r="E53" s="377"/>
      <c r="F53" s="447"/>
      <c r="G53" s="446"/>
      <c r="H53" s="444">
        <v>0</v>
      </c>
      <c r="I53" s="399">
        <v>0</v>
      </c>
      <c r="J53" s="399">
        <v>0</v>
      </c>
      <c r="K53" s="399">
        <v>0</v>
      </c>
      <c r="L53" s="578">
        <f t="shared" si="0"/>
        <v>0</v>
      </c>
    </row>
    <row r="54" spans="1:12" ht="18" customHeight="1" x14ac:dyDescent="0.2">
      <c r="A54" s="604"/>
      <c r="B54" s="377"/>
      <c r="C54" s="447"/>
      <c r="D54" s="448"/>
      <c r="E54" s="377"/>
      <c r="F54" s="447"/>
      <c r="G54" s="446"/>
      <c r="H54" s="444">
        <v>0</v>
      </c>
      <c r="I54" s="399">
        <v>0</v>
      </c>
      <c r="J54" s="399">
        <v>0</v>
      </c>
      <c r="K54" s="399">
        <v>0</v>
      </c>
      <c r="L54" s="578">
        <f t="shared" si="0"/>
        <v>0</v>
      </c>
    </row>
    <row r="55" spans="1:12" ht="18" customHeight="1" x14ac:dyDescent="0.2">
      <c r="A55" s="604"/>
      <c r="B55" s="377"/>
      <c r="C55" s="447"/>
      <c r="D55" s="448"/>
      <c r="E55" s="377"/>
      <c r="F55" s="447"/>
      <c r="G55" s="446"/>
      <c r="H55" s="444">
        <v>0</v>
      </c>
      <c r="I55" s="399">
        <v>0</v>
      </c>
      <c r="J55" s="399">
        <v>0</v>
      </c>
      <c r="K55" s="399">
        <v>0</v>
      </c>
      <c r="L55" s="578">
        <f t="shared" si="0"/>
        <v>0</v>
      </c>
    </row>
    <row r="56" spans="1:12" ht="18" customHeight="1" x14ac:dyDescent="0.2">
      <c r="A56" s="604"/>
      <c r="B56" s="377"/>
      <c r="C56" s="447"/>
      <c r="D56" s="448"/>
      <c r="E56" s="377"/>
      <c r="F56" s="447"/>
      <c r="G56" s="446"/>
      <c r="H56" s="444">
        <v>0</v>
      </c>
      <c r="I56" s="399">
        <v>0</v>
      </c>
      <c r="J56" s="399">
        <v>0</v>
      </c>
      <c r="K56" s="399">
        <v>0</v>
      </c>
      <c r="L56" s="578">
        <f t="shared" si="0"/>
        <v>0</v>
      </c>
    </row>
    <row r="57" spans="1:12" ht="18" customHeight="1" x14ac:dyDescent="0.2">
      <c r="A57" s="604"/>
      <c r="B57" s="377"/>
      <c r="C57" s="447"/>
      <c r="D57" s="448"/>
      <c r="E57" s="377"/>
      <c r="F57" s="447"/>
      <c r="G57" s="446"/>
      <c r="H57" s="444">
        <v>0</v>
      </c>
      <c r="I57" s="399">
        <v>0</v>
      </c>
      <c r="J57" s="399">
        <v>0</v>
      </c>
      <c r="K57" s="399">
        <v>0</v>
      </c>
      <c r="L57" s="578">
        <f t="shared" si="0"/>
        <v>0</v>
      </c>
    </row>
    <row r="58" spans="1:12" ht="18" customHeight="1" x14ac:dyDescent="0.2">
      <c r="A58" s="604"/>
      <c r="B58" s="377"/>
      <c r="C58" s="447"/>
      <c r="D58" s="448"/>
      <c r="E58" s="377"/>
      <c r="F58" s="447"/>
      <c r="G58" s="446"/>
      <c r="H58" s="444">
        <v>0</v>
      </c>
      <c r="I58" s="399">
        <v>0</v>
      </c>
      <c r="J58" s="399">
        <v>0</v>
      </c>
      <c r="K58" s="399">
        <v>0</v>
      </c>
      <c r="L58" s="578">
        <f t="shared" si="0"/>
        <v>0</v>
      </c>
    </row>
    <row r="59" spans="1:12" ht="18" customHeight="1" x14ac:dyDescent="0.2">
      <c r="A59" s="604"/>
      <c r="B59" s="377"/>
      <c r="C59" s="447"/>
      <c r="D59" s="448"/>
      <c r="E59" s="377"/>
      <c r="F59" s="447"/>
      <c r="G59" s="446"/>
      <c r="H59" s="444">
        <v>0</v>
      </c>
      <c r="I59" s="399">
        <v>0</v>
      </c>
      <c r="J59" s="399">
        <v>0</v>
      </c>
      <c r="K59" s="399">
        <v>0</v>
      </c>
      <c r="L59" s="578">
        <f t="shared" si="0"/>
        <v>0</v>
      </c>
    </row>
    <row r="60" spans="1:12" ht="18" customHeight="1" thickBot="1" x14ac:dyDescent="0.25">
      <c r="A60" s="604"/>
      <c r="B60" s="377"/>
      <c r="C60" s="447"/>
      <c r="D60" s="453"/>
      <c r="E60" s="454"/>
      <c r="F60" s="455"/>
      <c r="G60" s="456"/>
      <c r="H60" s="444">
        <v>0</v>
      </c>
      <c r="I60" s="399">
        <v>0</v>
      </c>
      <c r="J60" s="399">
        <v>0</v>
      </c>
      <c r="K60" s="399">
        <v>0</v>
      </c>
      <c r="L60" s="578">
        <f t="shared" si="0"/>
        <v>0</v>
      </c>
    </row>
    <row r="61" spans="1:12" s="271" customFormat="1" ht="18" customHeight="1" x14ac:dyDescent="0.2">
      <c r="A61" s="589"/>
      <c r="B61" s="89" t="s">
        <v>564</v>
      </c>
      <c r="C61" s="90"/>
      <c r="D61" s="157"/>
      <c r="E61" s="157"/>
      <c r="F61" s="157"/>
      <c r="G61" s="156"/>
      <c r="H61" s="91"/>
      <c r="I61" s="91"/>
      <c r="J61" s="91"/>
      <c r="K61" s="91"/>
      <c r="L61" s="590">
        <f>SUM(L25:L60)</f>
        <v>0</v>
      </c>
    </row>
    <row r="62" spans="1:12" ht="6" customHeight="1" x14ac:dyDescent="0.2">
      <c r="A62" s="572"/>
      <c r="B62" s="27"/>
      <c r="C62" s="27"/>
      <c r="D62" s="27"/>
      <c r="E62" s="27"/>
      <c r="F62" s="27"/>
      <c r="G62" s="258"/>
      <c r="H62" s="258"/>
      <c r="I62" s="258"/>
      <c r="J62" s="258"/>
      <c r="K62" s="258"/>
      <c r="L62" s="573"/>
    </row>
    <row r="63" spans="1:12" s="155" customFormat="1" ht="18" customHeight="1" x14ac:dyDescent="0.2">
      <c r="A63" s="574">
        <v>10002</v>
      </c>
      <c r="B63" s="34" t="s">
        <v>303</v>
      </c>
      <c r="C63" s="34"/>
      <c r="D63" s="34"/>
      <c r="E63" s="34"/>
      <c r="F63" s="34"/>
      <c r="G63" s="129"/>
      <c r="H63" s="129"/>
      <c r="I63" s="129"/>
      <c r="J63" s="129"/>
      <c r="K63" s="129"/>
      <c r="L63" s="523"/>
    </row>
    <row r="64" spans="1:12" ht="64.5" thickBot="1" x14ac:dyDescent="0.25">
      <c r="A64" s="579"/>
      <c r="B64" s="47" t="s">
        <v>634</v>
      </c>
      <c r="C64" s="28"/>
      <c r="D64" s="665" t="s">
        <v>704</v>
      </c>
      <c r="E64" s="666"/>
      <c r="F64" s="666"/>
      <c r="G64" s="667"/>
      <c r="H64" s="72"/>
      <c r="I64" s="72"/>
      <c r="J64" s="72"/>
      <c r="K64" s="72"/>
      <c r="L64" s="578"/>
    </row>
    <row r="65" spans="1:12" ht="18" customHeight="1" x14ac:dyDescent="0.2">
      <c r="A65" s="604"/>
      <c r="B65" s="380"/>
      <c r="C65" s="439"/>
      <c r="D65" s="440"/>
      <c r="E65" s="441"/>
      <c r="F65" s="442"/>
      <c r="G65" s="443"/>
      <c r="H65" s="444">
        <v>0</v>
      </c>
      <c r="I65" s="399">
        <v>0</v>
      </c>
      <c r="J65" s="399">
        <v>0</v>
      </c>
      <c r="K65" s="399">
        <v>0</v>
      </c>
      <c r="L65" s="578">
        <f t="shared" ref="L65:L100" si="1">G65*(I65+K65)</f>
        <v>0</v>
      </c>
    </row>
    <row r="66" spans="1:12" ht="18" customHeight="1" x14ac:dyDescent="0.2">
      <c r="A66" s="604"/>
      <c r="B66" s="380"/>
      <c r="C66" s="439"/>
      <c r="D66" s="445"/>
      <c r="E66" s="380"/>
      <c r="F66" s="439"/>
      <c r="G66" s="446"/>
      <c r="H66" s="444">
        <v>0</v>
      </c>
      <c r="I66" s="399">
        <v>0</v>
      </c>
      <c r="J66" s="399">
        <v>0</v>
      </c>
      <c r="K66" s="399">
        <v>0</v>
      </c>
      <c r="L66" s="578">
        <f t="shared" si="1"/>
        <v>0</v>
      </c>
    </row>
    <row r="67" spans="1:12" ht="18" customHeight="1" x14ac:dyDescent="0.2">
      <c r="A67" s="604"/>
      <c r="B67" s="380"/>
      <c r="C67" s="439"/>
      <c r="D67" s="445"/>
      <c r="E67" s="380"/>
      <c r="F67" s="439"/>
      <c r="G67" s="446"/>
      <c r="H67" s="444">
        <v>0</v>
      </c>
      <c r="I67" s="399">
        <v>0</v>
      </c>
      <c r="J67" s="399">
        <v>0</v>
      </c>
      <c r="K67" s="399">
        <v>0</v>
      </c>
      <c r="L67" s="578">
        <f t="shared" si="1"/>
        <v>0</v>
      </c>
    </row>
    <row r="68" spans="1:12" ht="18" customHeight="1" x14ac:dyDescent="0.2">
      <c r="A68" s="604"/>
      <c r="B68" s="380"/>
      <c r="C68" s="439"/>
      <c r="D68" s="445"/>
      <c r="E68" s="380"/>
      <c r="F68" s="439"/>
      <c r="G68" s="446"/>
      <c r="H68" s="444">
        <v>0</v>
      </c>
      <c r="I68" s="399">
        <v>0</v>
      </c>
      <c r="J68" s="399">
        <v>0</v>
      </c>
      <c r="K68" s="399">
        <v>0</v>
      </c>
      <c r="L68" s="578">
        <f t="shared" si="1"/>
        <v>0</v>
      </c>
    </row>
    <row r="69" spans="1:12" ht="18" customHeight="1" x14ac:dyDescent="0.2">
      <c r="A69" s="604"/>
      <c r="B69" s="380"/>
      <c r="C69" s="439"/>
      <c r="D69" s="445"/>
      <c r="E69" s="380"/>
      <c r="F69" s="439"/>
      <c r="G69" s="446"/>
      <c r="H69" s="444">
        <v>0</v>
      </c>
      <c r="I69" s="399">
        <v>0</v>
      </c>
      <c r="J69" s="399">
        <v>0</v>
      </c>
      <c r="K69" s="399">
        <v>0</v>
      </c>
      <c r="L69" s="578">
        <f t="shared" si="1"/>
        <v>0</v>
      </c>
    </row>
    <row r="70" spans="1:12" ht="18" customHeight="1" x14ac:dyDescent="0.2">
      <c r="A70" s="604"/>
      <c r="B70" s="377"/>
      <c r="C70" s="447"/>
      <c r="D70" s="448"/>
      <c r="E70" s="377"/>
      <c r="F70" s="447"/>
      <c r="G70" s="446"/>
      <c r="H70" s="444">
        <v>0</v>
      </c>
      <c r="I70" s="399">
        <v>0</v>
      </c>
      <c r="J70" s="399">
        <v>0</v>
      </c>
      <c r="K70" s="399">
        <v>0</v>
      </c>
      <c r="L70" s="578">
        <f t="shared" si="1"/>
        <v>0</v>
      </c>
    </row>
    <row r="71" spans="1:12" ht="18" customHeight="1" x14ac:dyDescent="0.2">
      <c r="A71" s="604"/>
      <c r="B71" s="377"/>
      <c r="C71" s="447"/>
      <c r="D71" s="448"/>
      <c r="E71" s="377"/>
      <c r="F71" s="447"/>
      <c r="G71" s="446"/>
      <c r="H71" s="444">
        <v>0</v>
      </c>
      <c r="I71" s="399">
        <v>0</v>
      </c>
      <c r="J71" s="399">
        <v>0</v>
      </c>
      <c r="K71" s="399">
        <v>0</v>
      </c>
      <c r="L71" s="578">
        <f t="shared" si="1"/>
        <v>0</v>
      </c>
    </row>
    <row r="72" spans="1:12" ht="18" customHeight="1" x14ac:dyDescent="0.2">
      <c r="A72" s="604"/>
      <c r="B72" s="377"/>
      <c r="C72" s="447"/>
      <c r="D72" s="448"/>
      <c r="E72" s="377"/>
      <c r="F72" s="447"/>
      <c r="G72" s="446"/>
      <c r="H72" s="444">
        <v>0</v>
      </c>
      <c r="I72" s="399">
        <v>0</v>
      </c>
      <c r="J72" s="399">
        <v>0</v>
      </c>
      <c r="K72" s="399">
        <v>0</v>
      </c>
      <c r="L72" s="578">
        <f t="shared" si="1"/>
        <v>0</v>
      </c>
    </row>
    <row r="73" spans="1:12" ht="18" customHeight="1" x14ac:dyDescent="0.2">
      <c r="A73" s="604"/>
      <c r="B73" s="377"/>
      <c r="C73" s="447"/>
      <c r="D73" s="448"/>
      <c r="E73" s="377"/>
      <c r="F73" s="447"/>
      <c r="G73" s="446"/>
      <c r="H73" s="444">
        <v>0</v>
      </c>
      <c r="I73" s="399">
        <v>0</v>
      </c>
      <c r="J73" s="399">
        <v>0</v>
      </c>
      <c r="K73" s="399">
        <v>0</v>
      </c>
      <c r="L73" s="578">
        <f t="shared" si="1"/>
        <v>0</v>
      </c>
    </row>
    <row r="74" spans="1:12" ht="18" customHeight="1" x14ac:dyDescent="0.2">
      <c r="A74" s="604"/>
      <c r="B74" s="377"/>
      <c r="C74" s="447"/>
      <c r="D74" s="448"/>
      <c r="E74" s="377"/>
      <c r="F74" s="447"/>
      <c r="G74" s="446"/>
      <c r="H74" s="444">
        <v>0</v>
      </c>
      <c r="I74" s="399">
        <v>0</v>
      </c>
      <c r="J74" s="399">
        <v>0</v>
      </c>
      <c r="K74" s="399">
        <v>0</v>
      </c>
      <c r="L74" s="578">
        <f t="shared" si="1"/>
        <v>0</v>
      </c>
    </row>
    <row r="75" spans="1:12" ht="18" customHeight="1" x14ac:dyDescent="0.2">
      <c r="A75" s="604"/>
      <c r="B75" s="377"/>
      <c r="C75" s="447"/>
      <c r="D75" s="448"/>
      <c r="E75" s="377"/>
      <c r="F75" s="447"/>
      <c r="G75" s="446"/>
      <c r="H75" s="444">
        <v>0</v>
      </c>
      <c r="I75" s="399">
        <v>0</v>
      </c>
      <c r="J75" s="399">
        <v>0</v>
      </c>
      <c r="K75" s="399">
        <v>0</v>
      </c>
      <c r="L75" s="578">
        <f t="shared" si="1"/>
        <v>0</v>
      </c>
    </row>
    <row r="76" spans="1:12" ht="18" customHeight="1" x14ac:dyDescent="0.2">
      <c r="A76" s="604"/>
      <c r="B76" s="377"/>
      <c r="C76" s="447"/>
      <c r="D76" s="448"/>
      <c r="E76" s="377"/>
      <c r="F76" s="447"/>
      <c r="G76" s="446"/>
      <c r="H76" s="444">
        <v>0</v>
      </c>
      <c r="I76" s="399">
        <v>0</v>
      </c>
      <c r="J76" s="399">
        <v>0</v>
      </c>
      <c r="K76" s="399">
        <v>0</v>
      </c>
      <c r="L76" s="578">
        <f t="shared" si="1"/>
        <v>0</v>
      </c>
    </row>
    <row r="77" spans="1:12" s="121" customFormat="1" ht="18" customHeight="1" x14ac:dyDescent="0.2">
      <c r="A77" s="620"/>
      <c r="B77" s="380"/>
      <c r="C77" s="449"/>
      <c r="D77" s="450"/>
      <c r="E77" s="378"/>
      <c r="F77" s="449"/>
      <c r="G77" s="451"/>
      <c r="H77" s="444">
        <v>0</v>
      </c>
      <c r="I77" s="399">
        <v>0</v>
      </c>
      <c r="J77" s="399">
        <v>0</v>
      </c>
      <c r="K77" s="399">
        <v>0</v>
      </c>
      <c r="L77" s="578">
        <f t="shared" si="1"/>
        <v>0</v>
      </c>
    </row>
    <row r="78" spans="1:12" s="121" customFormat="1" ht="18" customHeight="1" x14ac:dyDescent="0.2">
      <c r="A78" s="620"/>
      <c r="B78" s="380"/>
      <c r="C78" s="449"/>
      <c r="D78" s="450"/>
      <c r="E78" s="378"/>
      <c r="F78" s="449"/>
      <c r="G78" s="451"/>
      <c r="H78" s="444">
        <v>0</v>
      </c>
      <c r="I78" s="399">
        <v>0</v>
      </c>
      <c r="J78" s="399">
        <v>0</v>
      </c>
      <c r="K78" s="399">
        <v>0</v>
      </c>
      <c r="L78" s="578">
        <f t="shared" si="1"/>
        <v>0</v>
      </c>
    </row>
    <row r="79" spans="1:12" ht="18" customHeight="1" x14ac:dyDescent="0.2">
      <c r="A79" s="604"/>
      <c r="B79" s="380"/>
      <c r="C79" s="449"/>
      <c r="D79" s="450"/>
      <c r="E79" s="378"/>
      <c r="F79" s="449"/>
      <c r="G79" s="446"/>
      <c r="H79" s="444">
        <v>0</v>
      </c>
      <c r="I79" s="399">
        <v>0</v>
      </c>
      <c r="J79" s="399">
        <v>0</v>
      </c>
      <c r="K79" s="399">
        <v>0</v>
      </c>
      <c r="L79" s="578">
        <f t="shared" si="1"/>
        <v>0</v>
      </c>
    </row>
    <row r="80" spans="1:12" ht="18" customHeight="1" x14ac:dyDescent="0.2">
      <c r="A80" s="604"/>
      <c r="B80" s="377"/>
      <c r="C80" s="447"/>
      <c r="D80" s="448"/>
      <c r="E80" s="377"/>
      <c r="F80" s="447"/>
      <c r="G80" s="446"/>
      <c r="H80" s="444">
        <v>0</v>
      </c>
      <c r="I80" s="399">
        <v>0</v>
      </c>
      <c r="J80" s="399">
        <v>0</v>
      </c>
      <c r="K80" s="399">
        <v>0</v>
      </c>
      <c r="L80" s="578">
        <f t="shared" si="1"/>
        <v>0</v>
      </c>
    </row>
    <row r="81" spans="1:12" ht="18" customHeight="1" x14ac:dyDescent="0.2">
      <c r="A81" s="604"/>
      <c r="B81" s="377"/>
      <c r="C81" s="447"/>
      <c r="D81" s="448"/>
      <c r="E81" s="377"/>
      <c r="F81" s="447"/>
      <c r="G81" s="446"/>
      <c r="H81" s="444">
        <v>0</v>
      </c>
      <c r="I81" s="399">
        <v>0</v>
      </c>
      <c r="J81" s="399">
        <v>0</v>
      </c>
      <c r="K81" s="399">
        <v>0</v>
      </c>
      <c r="L81" s="578">
        <f t="shared" si="1"/>
        <v>0</v>
      </c>
    </row>
    <row r="82" spans="1:12" ht="18" customHeight="1" x14ac:dyDescent="0.2">
      <c r="A82" s="604"/>
      <c r="B82" s="377"/>
      <c r="C82" s="447"/>
      <c r="D82" s="448"/>
      <c r="E82" s="377"/>
      <c r="F82" s="447"/>
      <c r="G82" s="446"/>
      <c r="H82" s="444">
        <v>0</v>
      </c>
      <c r="I82" s="399">
        <v>0</v>
      </c>
      <c r="J82" s="399">
        <v>0</v>
      </c>
      <c r="K82" s="399">
        <v>0</v>
      </c>
      <c r="L82" s="578">
        <f t="shared" si="1"/>
        <v>0</v>
      </c>
    </row>
    <row r="83" spans="1:12" ht="18" customHeight="1" x14ac:dyDescent="0.2">
      <c r="A83" s="604"/>
      <c r="B83" s="377"/>
      <c r="C83" s="447"/>
      <c r="D83" s="448"/>
      <c r="E83" s="377"/>
      <c r="F83" s="447"/>
      <c r="G83" s="446"/>
      <c r="H83" s="444">
        <v>0</v>
      </c>
      <c r="I83" s="399">
        <v>0</v>
      </c>
      <c r="J83" s="399">
        <v>0</v>
      </c>
      <c r="K83" s="399">
        <v>0</v>
      </c>
      <c r="L83" s="578">
        <f t="shared" si="1"/>
        <v>0</v>
      </c>
    </row>
    <row r="84" spans="1:12" ht="18" customHeight="1" x14ac:dyDescent="0.2">
      <c r="A84" s="604"/>
      <c r="B84" s="377"/>
      <c r="C84" s="447"/>
      <c r="D84" s="448"/>
      <c r="E84" s="377"/>
      <c r="F84" s="447"/>
      <c r="G84" s="446"/>
      <c r="H84" s="444">
        <v>0</v>
      </c>
      <c r="I84" s="399">
        <v>0</v>
      </c>
      <c r="J84" s="399">
        <v>0</v>
      </c>
      <c r="K84" s="399">
        <v>0</v>
      </c>
      <c r="L84" s="578">
        <f t="shared" si="1"/>
        <v>0</v>
      </c>
    </row>
    <row r="85" spans="1:12" ht="18" customHeight="1" x14ac:dyDescent="0.2">
      <c r="A85" s="604"/>
      <c r="B85" s="452"/>
      <c r="C85" s="447"/>
      <c r="D85" s="448"/>
      <c r="E85" s="377"/>
      <c r="F85" s="447"/>
      <c r="G85" s="446"/>
      <c r="H85" s="444">
        <v>0</v>
      </c>
      <c r="I85" s="399">
        <v>0</v>
      </c>
      <c r="J85" s="399">
        <v>0</v>
      </c>
      <c r="K85" s="399">
        <v>0</v>
      </c>
      <c r="L85" s="578">
        <f t="shared" si="1"/>
        <v>0</v>
      </c>
    </row>
    <row r="86" spans="1:12" ht="18" customHeight="1" x14ac:dyDescent="0.2">
      <c r="A86" s="604"/>
      <c r="B86" s="377"/>
      <c r="C86" s="447"/>
      <c r="D86" s="448"/>
      <c r="E86" s="377"/>
      <c r="F86" s="447"/>
      <c r="G86" s="446"/>
      <c r="H86" s="444">
        <v>0</v>
      </c>
      <c r="I86" s="399">
        <v>0</v>
      </c>
      <c r="J86" s="399">
        <v>0</v>
      </c>
      <c r="K86" s="399">
        <v>0</v>
      </c>
      <c r="L86" s="578">
        <f t="shared" si="1"/>
        <v>0</v>
      </c>
    </row>
    <row r="87" spans="1:12" ht="18" customHeight="1" x14ac:dyDescent="0.2">
      <c r="A87" s="604"/>
      <c r="B87" s="377"/>
      <c r="C87" s="447"/>
      <c r="D87" s="448"/>
      <c r="E87" s="377"/>
      <c r="F87" s="447"/>
      <c r="G87" s="446"/>
      <c r="H87" s="444">
        <v>0</v>
      </c>
      <c r="I87" s="399">
        <v>0</v>
      </c>
      <c r="J87" s="399">
        <v>0</v>
      </c>
      <c r="K87" s="399">
        <v>0</v>
      </c>
      <c r="L87" s="578">
        <f t="shared" si="1"/>
        <v>0</v>
      </c>
    </row>
    <row r="88" spans="1:12" ht="18" customHeight="1" x14ac:dyDescent="0.2">
      <c r="A88" s="604"/>
      <c r="B88" s="377"/>
      <c r="C88" s="447"/>
      <c r="D88" s="448"/>
      <c r="E88" s="377"/>
      <c r="F88" s="447"/>
      <c r="G88" s="446"/>
      <c r="H88" s="444">
        <v>0</v>
      </c>
      <c r="I88" s="399">
        <v>0</v>
      </c>
      <c r="J88" s="399">
        <v>0</v>
      </c>
      <c r="K88" s="399">
        <v>0</v>
      </c>
      <c r="L88" s="578">
        <f t="shared" si="1"/>
        <v>0</v>
      </c>
    </row>
    <row r="89" spans="1:12" ht="18" customHeight="1" x14ac:dyDescent="0.2">
      <c r="A89" s="604"/>
      <c r="B89" s="377"/>
      <c r="C89" s="447"/>
      <c r="D89" s="448"/>
      <c r="E89" s="377"/>
      <c r="F89" s="447"/>
      <c r="G89" s="446"/>
      <c r="H89" s="444">
        <v>0</v>
      </c>
      <c r="I89" s="399">
        <v>0</v>
      </c>
      <c r="J89" s="399">
        <v>0</v>
      </c>
      <c r="K89" s="399">
        <v>0</v>
      </c>
      <c r="L89" s="578">
        <f t="shared" si="1"/>
        <v>0</v>
      </c>
    </row>
    <row r="90" spans="1:12" ht="18" customHeight="1" x14ac:dyDescent="0.2">
      <c r="A90" s="604"/>
      <c r="B90" s="377"/>
      <c r="C90" s="447"/>
      <c r="D90" s="448"/>
      <c r="E90" s="377"/>
      <c r="F90" s="447"/>
      <c r="G90" s="446"/>
      <c r="H90" s="444">
        <v>0</v>
      </c>
      <c r="I90" s="399">
        <v>0</v>
      </c>
      <c r="J90" s="399">
        <v>0</v>
      </c>
      <c r="K90" s="399">
        <v>0</v>
      </c>
      <c r="L90" s="578">
        <f t="shared" si="1"/>
        <v>0</v>
      </c>
    </row>
    <row r="91" spans="1:12" ht="18" customHeight="1" x14ac:dyDescent="0.2">
      <c r="A91" s="604"/>
      <c r="B91" s="377"/>
      <c r="C91" s="447"/>
      <c r="D91" s="448"/>
      <c r="E91" s="377"/>
      <c r="F91" s="447"/>
      <c r="G91" s="446"/>
      <c r="H91" s="444">
        <v>0</v>
      </c>
      <c r="I91" s="399">
        <v>0</v>
      </c>
      <c r="J91" s="399">
        <v>0</v>
      </c>
      <c r="K91" s="399">
        <v>0</v>
      </c>
      <c r="L91" s="578">
        <f t="shared" si="1"/>
        <v>0</v>
      </c>
    </row>
    <row r="92" spans="1:12" ht="18" customHeight="1" x14ac:dyDescent="0.2">
      <c r="A92" s="604"/>
      <c r="B92" s="377"/>
      <c r="C92" s="447"/>
      <c r="D92" s="448"/>
      <c r="E92" s="377"/>
      <c r="F92" s="447"/>
      <c r="G92" s="446"/>
      <c r="H92" s="444">
        <v>0</v>
      </c>
      <c r="I92" s="399">
        <v>0</v>
      </c>
      <c r="J92" s="399">
        <v>0</v>
      </c>
      <c r="K92" s="399">
        <v>0</v>
      </c>
      <c r="L92" s="578">
        <f t="shared" si="1"/>
        <v>0</v>
      </c>
    </row>
    <row r="93" spans="1:12" ht="18" customHeight="1" x14ac:dyDescent="0.2">
      <c r="A93" s="604"/>
      <c r="B93" s="377"/>
      <c r="C93" s="447"/>
      <c r="D93" s="448"/>
      <c r="E93" s="377"/>
      <c r="F93" s="447"/>
      <c r="G93" s="446"/>
      <c r="H93" s="444">
        <v>0</v>
      </c>
      <c r="I93" s="399">
        <v>0</v>
      </c>
      <c r="J93" s="399">
        <v>0</v>
      </c>
      <c r="K93" s="399">
        <v>0</v>
      </c>
      <c r="L93" s="578">
        <f t="shared" si="1"/>
        <v>0</v>
      </c>
    </row>
    <row r="94" spans="1:12" ht="18" customHeight="1" x14ac:dyDescent="0.2">
      <c r="A94" s="604"/>
      <c r="B94" s="377"/>
      <c r="C94" s="447"/>
      <c r="D94" s="448"/>
      <c r="E94" s="377"/>
      <c r="F94" s="447"/>
      <c r="G94" s="446"/>
      <c r="H94" s="444">
        <v>0</v>
      </c>
      <c r="I94" s="399">
        <v>0</v>
      </c>
      <c r="J94" s="399">
        <v>0</v>
      </c>
      <c r="K94" s="399">
        <v>0</v>
      </c>
      <c r="L94" s="578">
        <f t="shared" si="1"/>
        <v>0</v>
      </c>
    </row>
    <row r="95" spans="1:12" ht="18" customHeight="1" x14ac:dyDescent="0.2">
      <c r="A95" s="604"/>
      <c r="B95" s="377"/>
      <c r="C95" s="447"/>
      <c r="D95" s="448"/>
      <c r="E95" s="377"/>
      <c r="F95" s="447"/>
      <c r="G95" s="446"/>
      <c r="H95" s="444">
        <v>0</v>
      </c>
      <c r="I95" s="399">
        <v>0</v>
      </c>
      <c r="J95" s="399">
        <v>0</v>
      </c>
      <c r="K95" s="399">
        <v>0</v>
      </c>
      <c r="L95" s="578">
        <f t="shared" si="1"/>
        <v>0</v>
      </c>
    </row>
    <row r="96" spans="1:12" ht="18" customHeight="1" x14ac:dyDescent="0.2">
      <c r="A96" s="604"/>
      <c r="B96" s="377"/>
      <c r="C96" s="447"/>
      <c r="D96" s="448"/>
      <c r="E96" s="377"/>
      <c r="F96" s="447"/>
      <c r="G96" s="446"/>
      <c r="H96" s="444">
        <v>0</v>
      </c>
      <c r="I96" s="399">
        <v>0</v>
      </c>
      <c r="J96" s="399">
        <v>0</v>
      </c>
      <c r="K96" s="399">
        <v>0</v>
      </c>
      <c r="L96" s="578">
        <f t="shared" si="1"/>
        <v>0</v>
      </c>
    </row>
    <row r="97" spans="1:12" ht="18" customHeight="1" x14ac:dyDescent="0.2">
      <c r="A97" s="604"/>
      <c r="B97" s="377"/>
      <c r="C97" s="447"/>
      <c r="D97" s="448"/>
      <c r="E97" s="377"/>
      <c r="F97" s="447"/>
      <c r="G97" s="446"/>
      <c r="H97" s="444">
        <v>0</v>
      </c>
      <c r="I97" s="399">
        <v>0</v>
      </c>
      <c r="J97" s="399">
        <v>0</v>
      </c>
      <c r="K97" s="399">
        <v>0</v>
      </c>
      <c r="L97" s="578">
        <f t="shared" si="1"/>
        <v>0</v>
      </c>
    </row>
    <row r="98" spans="1:12" ht="18" customHeight="1" x14ac:dyDescent="0.2">
      <c r="A98" s="604"/>
      <c r="B98" s="377"/>
      <c r="C98" s="447"/>
      <c r="D98" s="448"/>
      <c r="E98" s="377"/>
      <c r="F98" s="447"/>
      <c r="G98" s="446"/>
      <c r="H98" s="444">
        <v>0</v>
      </c>
      <c r="I98" s="399">
        <v>0</v>
      </c>
      <c r="J98" s="399">
        <v>0</v>
      </c>
      <c r="K98" s="399">
        <v>0</v>
      </c>
      <c r="L98" s="578">
        <f t="shared" si="1"/>
        <v>0</v>
      </c>
    </row>
    <row r="99" spans="1:12" ht="18" customHeight="1" x14ac:dyDescent="0.2">
      <c r="A99" s="604"/>
      <c r="B99" s="377"/>
      <c r="C99" s="447"/>
      <c r="D99" s="448"/>
      <c r="E99" s="377"/>
      <c r="F99" s="447"/>
      <c r="G99" s="446"/>
      <c r="H99" s="444">
        <v>0</v>
      </c>
      <c r="I99" s="399">
        <v>0</v>
      </c>
      <c r="J99" s="399">
        <v>0</v>
      </c>
      <c r="K99" s="399">
        <v>0</v>
      </c>
      <c r="L99" s="578">
        <f t="shared" si="1"/>
        <v>0</v>
      </c>
    </row>
    <row r="100" spans="1:12" ht="18" customHeight="1" thickBot="1" x14ac:dyDescent="0.25">
      <c r="A100" s="604"/>
      <c r="B100" s="377"/>
      <c r="C100" s="447"/>
      <c r="D100" s="453"/>
      <c r="E100" s="454"/>
      <c r="F100" s="455"/>
      <c r="G100" s="456"/>
      <c r="H100" s="444">
        <v>0</v>
      </c>
      <c r="I100" s="399">
        <v>0</v>
      </c>
      <c r="J100" s="399">
        <v>0</v>
      </c>
      <c r="K100" s="399">
        <v>0</v>
      </c>
      <c r="L100" s="578">
        <f t="shared" si="1"/>
        <v>0</v>
      </c>
    </row>
    <row r="101" spans="1:12" s="271" customFormat="1" ht="18" customHeight="1" x14ac:dyDescent="0.2">
      <c r="A101" s="589"/>
      <c r="B101" s="89" t="s">
        <v>304</v>
      </c>
      <c r="C101" s="90"/>
      <c r="D101" s="157"/>
      <c r="E101" s="157"/>
      <c r="F101" s="157"/>
      <c r="G101" s="156"/>
      <c r="H101" s="91"/>
      <c r="I101" s="91"/>
      <c r="J101" s="91"/>
      <c r="K101" s="91"/>
      <c r="L101" s="590">
        <f>SUM(L65:L100)</f>
        <v>0</v>
      </c>
    </row>
    <row r="102" spans="1:12" ht="6" customHeight="1" x14ac:dyDescent="0.2">
      <c r="A102" s="572"/>
      <c r="B102" s="27"/>
      <c r="C102" s="27"/>
      <c r="D102" s="27"/>
      <c r="E102" s="27"/>
      <c r="F102" s="27"/>
      <c r="G102" s="258"/>
      <c r="H102" s="258"/>
      <c r="I102" s="258"/>
      <c r="J102" s="258"/>
      <c r="K102" s="258"/>
      <c r="L102" s="573"/>
    </row>
    <row r="103" spans="1:12" s="155" customFormat="1" ht="18" customHeight="1" x14ac:dyDescent="0.2">
      <c r="A103" s="574">
        <v>10003</v>
      </c>
      <c r="B103" s="34" t="s">
        <v>559</v>
      </c>
      <c r="C103" s="34"/>
      <c r="D103" s="34"/>
      <c r="E103" s="34"/>
      <c r="F103" s="34"/>
      <c r="G103" s="129"/>
      <c r="H103" s="129"/>
      <c r="I103" s="129"/>
      <c r="J103" s="129"/>
      <c r="K103" s="129"/>
      <c r="L103" s="523"/>
    </row>
    <row r="104" spans="1:12" ht="77.25" thickBot="1" x14ac:dyDescent="0.25">
      <c r="A104" s="579"/>
      <c r="B104" s="47" t="s">
        <v>630</v>
      </c>
      <c r="C104" s="28"/>
      <c r="D104" s="665" t="s">
        <v>704</v>
      </c>
      <c r="E104" s="666"/>
      <c r="F104" s="666"/>
      <c r="G104" s="667"/>
      <c r="H104" s="72"/>
      <c r="I104" s="72"/>
      <c r="J104" s="72"/>
      <c r="K104" s="72"/>
      <c r="L104" s="578"/>
    </row>
    <row r="105" spans="1:12" ht="18" customHeight="1" x14ac:dyDescent="0.2">
      <c r="A105" s="604"/>
      <c r="B105" s="380"/>
      <c r="C105" s="439"/>
      <c r="D105" s="440"/>
      <c r="E105" s="441"/>
      <c r="F105" s="442"/>
      <c r="G105" s="443"/>
      <c r="H105" s="444">
        <v>0</v>
      </c>
      <c r="I105" s="399">
        <v>0</v>
      </c>
      <c r="J105" s="399">
        <v>0</v>
      </c>
      <c r="K105" s="399">
        <v>0</v>
      </c>
      <c r="L105" s="578">
        <f t="shared" ref="L105:L114" si="2">G105*(I105+K105)</f>
        <v>0</v>
      </c>
    </row>
    <row r="106" spans="1:12" ht="18" customHeight="1" x14ac:dyDescent="0.2">
      <c r="A106" s="604"/>
      <c r="B106" s="380"/>
      <c r="C106" s="439"/>
      <c r="D106" s="445"/>
      <c r="E106" s="380"/>
      <c r="F106" s="439"/>
      <c r="G106" s="446"/>
      <c r="H106" s="444">
        <v>0</v>
      </c>
      <c r="I106" s="399">
        <v>0</v>
      </c>
      <c r="J106" s="399">
        <v>0</v>
      </c>
      <c r="K106" s="399">
        <v>0</v>
      </c>
      <c r="L106" s="578">
        <f t="shared" si="2"/>
        <v>0</v>
      </c>
    </row>
    <row r="107" spans="1:12" ht="18" customHeight="1" x14ac:dyDescent="0.2">
      <c r="A107" s="604"/>
      <c r="B107" s="380"/>
      <c r="C107" s="439"/>
      <c r="D107" s="445"/>
      <c r="E107" s="380"/>
      <c r="F107" s="439"/>
      <c r="G107" s="446"/>
      <c r="H107" s="444">
        <v>0</v>
      </c>
      <c r="I107" s="399">
        <v>0</v>
      </c>
      <c r="J107" s="399">
        <v>0</v>
      </c>
      <c r="K107" s="399">
        <v>0</v>
      </c>
      <c r="L107" s="578">
        <f t="shared" si="2"/>
        <v>0</v>
      </c>
    </row>
    <row r="108" spans="1:12" ht="18" customHeight="1" x14ac:dyDescent="0.2">
      <c r="A108" s="604"/>
      <c r="B108" s="380"/>
      <c r="C108" s="439"/>
      <c r="D108" s="445"/>
      <c r="E108" s="380"/>
      <c r="F108" s="439"/>
      <c r="G108" s="446"/>
      <c r="H108" s="444">
        <v>0</v>
      </c>
      <c r="I108" s="399">
        <v>0</v>
      </c>
      <c r="J108" s="399">
        <v>0</v>
      </c>
      <c r="K108" s="399">
        <v>0</v>
      </c>
      <c r="L108" s="578">
        <f t="shared" si="2"/>
        <v>0</v>
      </c>
    </row>
    <row r="109" spans="1:12" ht="18" customHeight="1" x14ac:dyDescent="0.2">
      <c r="A109" s="604"/>
      <c r="B109" s="380"/>
      <c r="C109" s="439"/>
      <c r="D109" s="445"/>
      <c r="E109" s="380"/>
      <c r="F109" s="439"/>
      <c r="G109" s="446"/>
      <c r="H109" s="444">
        <v>0</v>
      </c>
      <c r="I109" s="399">
        <v>0</v>
      </c>
      <c r="J109" s="399">
        <v>0</v>
      </c>
      <c r="K109" s="399">
        <v>0</v>
      </c>
      <c r="L109" s="578">
        <f t="shared" si="2"/>
        <v>0</v>
      </c>
    </row>
    <row r="110" spans="1:12" ht="18" customHeight="1" x14ac:dyDescent="0.2">
      <c r="A110" s="604"/>
      <c r="B110" s="377"/>
      <c r="C110" s="447"/>
      <c r="D110" s="448"/>
      <c r="E110" s="377"/>
      <c r="F110" s="447"/>
      <c r="G110" s="446"/>
      <c r="H110" s="444">
        <v>0</v>
      </c>
      <c r="I110" s="399">
        <v>0</v>
      </c>
      <c r="J110" s="399">
        <v>0</v>
      </c>
      <c r="K110" s="399">
        <v>0</v>
      </c>
      <c r="L110" s="578">
        <f t="shared" si="2"/>
        <v>0</v>
      </c>
    </row>
    <row r="111" spans="1:12" ht="18" customHeight="1" x14ac:dyDescent="0.2">
      <c r="A111" s="604"/>
      <c r="B111" s="377"/>
      <c r="C111" s="447"/>
      <c r="D111" s="448"/>
      <c r="E111" s="377"/>
      <c r="F111" s="447"/>
      <c r="G111" s="446"/>
      <c r="H111" s="444">
        <v>0</v>
      </c>
      <c r="I111" s="399">
        <v>0</v>
      </c>
      <c r="J111" s="399">
        <v>0</v>
      </c>
      <c r="K111" s="399">
        <v>0</v>
      </c>
      <c r="L111" s="578">
        <f t="shared" si="2"/>
        <v>0</v>
      </c>
    </row>
    <row r="112" spans="1:12" ht="18" customHeight="1" x14ac:dyDescent="0.2">
      <c r="A112" s="604"/>
      <c r="B112" s="377"/>
      <c r="C112" s="447"/>
      <c r="D112" s="448"/>
      <c r="E112" s="377"/>
      <c r="F112" s="447"/>
      <c r="G112" s="446"/>
      <c r="H112" s="444">
        <v>0</v>
      </c>
      <c r="I112" s="399">
        <v>0</v>
      </c>
      <c r="J112" s="399">
        <v>0</v>
      </c>
      <c r="K112" s="399">
        <v>0</v>
      </c>
      <c r="L112" s="578">
        <f t="shared" si="2"/>
        <v>0</v>
      </c>
    </row>
    <row r="113" spans="1:12" ht="18" customHeight="1" x14ac:dyDescent="0.2">
      <c r="A113" s="604"/>
      <c r="B113" s="377"/>
      <c r="C113" s="447"/>
      <c r="D113" s="448"/>
      <c r="E113" s="377"/>
      <c r="F113" s="447"/>
      <c r="G113" s="446"/>
      <c r="H113" s="444">
        <v>0</v>
      </c>
      <c r="I113" s="399">
        <v>0</v>
      </c>
      <c r="J113" s="399">
        <v>0</v>
      </c>
      <c r="K113" s="399">
        <v>0</v>
      </c>
      <c r="L113" s="578">
        <f t="shared" si="2"/>
        <v>0</v>
      </c>
    </row>
    <row r="114" spans="1:12" ht="18" customHeight="1" thickBot="1" x14ac:dyDescent="0.25">
      <c r="A114" s="604"/>
      <c r="B114" s="377"/>
      <c r="C114" s="447"/>
      <c r="D114" s="453"/>
      <c r="E114" s="454"/>
      <c r="F114" s="455"/>
      <c r="G114" s="456"/>
      <c r="H114" s="444">
        <v>0</v>
      </c>
      <c r="I114" s="399">
        <v>0</v>
      </c>
      <c r="J114" s="399">
        <v>0</v>
      </c>
      <c r="K114" s="399">
        <v>0</v>
      </c>
      <c r="L114" s="578">
        <f t="shared" si="2"/>
        <v>0</v>
      </c>
    </row>
    <row r="115" spans="1:12" s="271" customFormat="1" ht="18" customHeight="1" x14ac:dyDescent="0.2">
      <c r="A115" s="589"/>
      <c r="B115" s="89" t="s">
        <v>632</v>
      </c>
      <c r="C115" s="90"/>
      <c r="D115" s="157"/>
      <c r="E115" s="157"/>
      <c r="F115" s="157"/>
      <c r="G115" s="156"/>
      <c r="H115" s="91"/>
      <c r="I115" s="91"/>
      <c r="J115" s="91"/>
      <c r="K115" s="91"/>
      <c r="L115" s="590">
        <f>SUM(L105:L114)</f>
        <v>0</v>
      </c>
    </row>
    <row r="116" spans="1:12" ht="6" customHeight="1" x14ac:dyDescent="0.2">
      <c r="A116" s="572"/>
      <c r="B116" s="27"/>
      <c r="C116" s="27"/>
      <c r="D116" s="27"/>
      <c r="E116" s="27"/>
      <c r="F116" s="27"/>
      <c r="G116" s="258"/>
      <c r="H116" s="258"/>
      <c r="I116" s="258"/>
      <c r="J116" s="258"/>
      <c r="K116" s="258"/>
      <c r="L116" s="573"/>
    </row>
    <row r="117" spans="1:12" s="155" customFormat="1" ht="18" customHeight="1" x14ac:dyDescent="0.2">
      <c r="A117" s="574">
        <v>10004</v>
      </c>
      <c r="B117" s="34" t="s">
        <v>558</v>
      </c>
      <c r="C117" s="34"/>
      <c r="D117" s="34"/>
      <c r="E117" s="34"/>
      <c r="F117" s="34"/>
      <c r="G117" s="129"/>
      <c r="H117" s="129"/>
      <c r="I117" s="129"/>
      <c r="J117" s="129"/>
      <c r="K117" s="129"/>
      <c r="L117" s="523"/>
    </row>
    <row r="118" spans="1:12" ht="73.349999999999994" customHeight="1" thickBot="1" x14ac:dyDescent="0.25">
      <c r="A118" s="579"/>
      <c r="B118" s="47" t="s">
        <v>631</v>
      </c>
      <c r="C118" s="28"/>
      <c r="D118" s="665" t="s">
        <v>704</v>
      </c>
      <c r="E118" s="666"/>
      <c r="F118" s="666"/>
      <c r="G118" s="667"/>
      <c r="H118" s="72"/>
      <c r="I118" s="72"/>
      <c r="J118" s="72"/>
      <c r="K118" s="72"/>
      <c r="L118" s="578"/>
    </row>
    <row r="119" spans="1:12" ht="18" customHeight="1" x14ac:dyDescent="0.2">
      <c r="A119" s="604"/>
      <c r="B119" s="380"/>
      <c r="C119" s="439"/>
      <c r="D119" s="440"/>
      <c r="E119" s="441"/>
      <c r="F119" s="442"/>
      <c r="G119" s="443"/>
      <c r="H119" s="444">
        <v>0</v>
      </c>
      <c r="I119" s="399">
        <v>0</v>
      </c>
      <c r="J119" s="399">
        <v>0</v>
      </c>
      <c r="K119" s="399">
        <v>0</v>
      </c>
      <c r="L119" s="578">
        <f t="shared" ref="L119:L128" si="3">G119*(I119+K119)</f>
        <v>0</v>
      </c>
    </row>
    <row r="120" spans="1:12" ht="18" customHeight="1" x14ac:dyDescent="0.2">
      <c r="A120" s="604"/>
      <c r="B120" s="380"/>
      <c r="C120" s="439"/>
      <c r="D120" s="445"/>
      <c r="E120" s="380"/>
      <c r="F120" s="439"/>
      <c r="G120" s="446"/>
      <c r="H120" s="444">
        <v>0</v>
      </c>
      <c r="I120" s="399">
        <v>0</v>
      </c>
      <c r="J120" s="399">
        <v>0</v>
      </c>
      <c r="K120" s="399">
        <v>0</v>
      </c>
      <c r="L120" s="578">
        <f t="shared" si="3"/>
        <v>0</v>
      </c>
    </row>
    <row r="121" spans="1:12" ht="18" customHeight="1" x14ac:dyDescent="0.2">
      <c r="A121" s="604"/>
      <c r="B121" s="380"/>
      <c r="C121" s="439"/>
      <c r="D121" s="445"/>
      <c r="E121" s="380"/>
      <c r="F121" s="439"/>
      <c r="G121" s="446"/>
      <c r="H121" s="444">
        <v>0</v>
      </c>
      <c r="I121" s="399">
        <v>0</v>
      </c>
      <c r="J121" s="399">
        <v>0</v>
      </c>
      <c r="K121" s="399">
        <v>0</v>
      </c>
      <c r="L121" s="578">
        <f t="shared" si="3"/>
        <v>0</v>
      </c>
    </row>
    <row r="122" spans="1:12" ht="18" customHeight="1" x14ac:dyDescent="0.2">
      <c r="A122" s="604"/>
      <c r="B122" s="380"/>
      <c r="C122" s="439"/>
      <c r="D122" s="445"/>
      <c r="E122" s="380"/>
      <c r="F122" s="439"/>
      <c r="G122" s="446"/>
      <c r="H122" s="444">
        <v>0</v>
      </c>
      <c r="I122" s="399">
        <v>0</v>
      </c>
      <c r="J122" s="399">
        <v>0</v>
      </c>
      <c r="K122" s="399">
        <v>0</v>
      </c>
      <c r="L122" s="578">
        <f t="shared" si="3"/>
        <v>0</v>
      </c>
    </row>
    <row r="123" spans="1:12" ht="18" customHeight="1" x14ac:dyDescent="0.2">
      <c r="A123" s="604"/>
      <c r="B123" s="380"/>
      <c r="C123" s="439"/>
      <c r="D123" s="445"/>
      <c r="E123" s="380"/>
      <c r="F123" s="439"/>
      <c r="G123" s="446"/>
      <c r="H123" s="444">
        <v>0</v>
      </c>
      <c r="I123" s="399">
        <v>0</v>
      </c>
      <c r="J123" s="399">
        <v>0</v>
      </c>
      <c r="K123" s="399">
        <v>0</v>
      </c>
      <c r="L123" s="578">
        <f t="shared" si="3"/>
        <v>0</v>
      </c>
    </row>
    <row r="124" spans="1:12" ht="18" customHeight="1" x14ac:dyDescent="0.2">
      <c r="A124" s="604"/>
      <c r="B124" s="377"/>
      <c r="C124" s="447"/>
      <c r="D124" s="448"/>
      <c r="E124" s="377"/>
      <c r="F124" s="447"/>
      <c r="G124" s="446"/>
      <c r="H124" s="444">
        <v>0</v>
      </c>
      <c r="I124" s="399">
        <v>0</v>
      </c>
      <c r="J124" s="399">
        <v>0</v>
      </c>
      <c r="K124" s="399">
        <v>0</v>
      </c>
      <c r="L124" s="578">
        <f t="shared" si="3"/>
        <v>0</v>
      </c>
    </row>
    <row r="125" spans="1:12" ht="18" customHeight="1" x14ac:dyDescent="0.2">
      <c r="A125" s="604"/>
      <c r="B125" s="377"/>
      <c r="C125" s="447"/>
      <c r="D125" s="448"/>
      <c r="E125" s="377"/>
      <c r="F125" s="447"/>
      <c r="G125" s="446"/>
      <c r="H125" s="444">
        <v>0</v>
      </c>
      <c r="I125" s="399">
        <v>0</v>
      </c>
      <c r="J125" s="399">
        <v>0</v>
      </c>
      <c r="K125" s="399">
        <v>0</v>
      </c>
      <c r="L125" s="578">
        <f t="shared" si="3"/>
        <v>0</v>
      </c>
    </row>
    <row r="126" spans="1:12" ht="18" customHeight="1" x14ac:dyDescent="0.2">
      <c r="A126" s="604"/>
      <c r="B126" s="377"/>
      <c r="C126" s="447"/>
      <c r="D126" s="448"/>
      <c r="E126" s="377"/>
      <c r="F126" s="447"/>
      <c r="G126" s="446"/>
      <c r="H126" s="444">
        <v>0</v>
      </c>
      <c r="I126" s="399">
        <v>0</v>
      </c>
      <c r="J126" s="399">
        <v>0</v>
      </c>
      <c r="K126" s="399">
        <v>0</v>
      </c>
      <c r="L126" s="578">
        <f t="shared" si="3"/>
        <v>0</v>
      </c>
    </row>
    <row r="127" spans="1:12" ht="18" customHeight="1" x14ac:dyDescent="0.2">
      <c r="A127" s="604"/>
      <c r="B127" s="377"/>
      <c r="C127" s="447"/>
      <c r="D127" s="448"/>
      <c r="E127" s="377"/>
      <c r="F127" s="447"/>
      <c r="G127" s="446"/>
      <c r="H127" s="444">
        <v>0</v>
      </c>
      <c r="I127" s="399">
        <v>0</v>
      </c>
      <c r="J127" s="399">
        <v>0</v>
      </c>
      <c r="K127" s="399">
        <v>0</v>
      </c>
      <c r="L127" s="578">
        <f t="shared" si="3"/>
        <v>0</v>
      </c>
    </row>
    <row r="128" spans="1:12" ht="18" customHeight="1" thickBot="1" x14ac:dyDescent="0.25">
      <c r="A128" s="604"/>
      <c r="B128" s="377"/>
      <c r="C128" s="447"/>
      <c r="D128" s="453"/>
      <c r="E128" s="454"/>
      <c r="F128" s="455"/>
      <c r="G128" s="456"/>
      <c r="H128" s="444">
        <v>0</v>
      </c>
      <c r="I128" s="399">
        <v>0</v>
      </c>
      <c r="J128" s="399">
        <v>0</v>
      </c>
      <c r="K128" s="399">
        <v>0</v>
      </c>
      <c r="L128" s="578">
        <f t="shared" si="3"/>
        <v>0</v>
      </c>
    </row>
    <row r="129" spans="1:12" s="271" customFormat="1" ht="18" customHeight="1" x14ac:dyDescent="0.2">
      <c r="A129" s="589"/>
      <c r="B129" s="89" t="s">
        <v>563</v>
      </c>
      <c r="C129" s="90"/>
      <c r="D129" s="157"/>
      <c r="E129" s="157"/>
      <c r="F129" s="157"/>
      <c r="G129" s="156"/>
      <c r="H129" s="91"/>
      <c r="I129" s="91"/>
      <c r="J129" s="91"/>
      <c r="K129" s="91"/>
      <c r="L129" s="590">
        <f>SUM(L119:L128)</f>
        <v>0</v>
      </c>
    </row>
    <row r="130" spans="1:12" ht="6" customHeight="1" x14ac:dyDescent="0.2">
      <c r="A130" s="572"/>
      <c r="B130" s="27"/>
      <c r="C130" s="27"/>
      <c r="D130" s="27"/>
      <c r="E130" s="27"/>
      <c r="F130" s="27"/>
      <c r="G130" s="258"/>
      <c r="H130" s="258"/>
      <c r="I130" s="258"/>
      <c r="J130" s="258"/>
      <c r="K130" s="258"/>
      <c r="L130" s="573"/>
    </row>
    <row r="131" spans="1:12" s="155" customFormat="1" ht="18" customHeight="1" x14ac:dyDescent="0.2">
      <c r="A131" s="574">
        <v>10005</v>
      </c>
      <c r="B131" s="34" t="s">
        <v>566</v>
      </c>
      <c r="C131" s="34"/>
      <c r="D131" s="34"/>
      <c r="E131" s="34"/>
      <c r="F131" s="34"/>
      <c r="G131" s="129"/>
      <c r="H131" s="129"/>
      <c r="I131" s="129"/>
      <c r="J131" s="129"/>
      <c r="K131" s="129"/>
      <c r="L131" s="523"/>
    </row>
    <row r="132" spans="1:12" ht="73.349999999999994" customHeight="1" thickBot="1" x14ac:dyDescent="0.25">
      <c r="A132" s="579"/>
      <c r="B132" s="47" t="s">
        <v>633</v>
      </c>
      <c r="C132" s="28"/>
      <c r="D132" s="665" t="s">
        <v>704</v>
      </c>
      <c r="E132" s="666"/>
      <c r="F132" s="666"/>
      <c r="G132" s="667"/>
      <c r="H132" s="72"/>
      <c r="I132" s="72"/>
      <c r="J132" s="72"/>
      <c r="K132" s="72"/>
      <c r="L132" s="578"/>
    </row>
    <row r="133" spans="1:12" ht="18" customHeight="1" x14ac:dyDescent="0.2">
      <c r="A133" s="604"/>
      <c r="B133" s="380"/>
      <c r="C133" s="439"/>
      <c r="D133" s="440"/>
      <c r="E133" s="441"/>
      <c r="F133" s="442"/>
      <c r="G133" s="443"/>
      <c r="H133" s="444">
        <v>0</v>
      </c>
      <c r="I133" s="399">
        <v>0</v>
      </c>
      <c r="J133" s="399">
        <v>0</v>
      </c>
      <c r="K133" s="399">
        <v>0</v>
      </c>
      <c r="L133" s="578">
        <f t="shared" ref="L133:L142" si="4">G133*(I133+K133)</f>
        <v>0</v>
      </c>
    </row>
    <row r="134" spans="1:12" ht="18" customHeight="1" x14ac:dyDescent="0.2">
      <c r="A134" s="604"/>
      <c r="B134" s="380"/>
      <c r="C134" s="439"/>
      <c r="D134" s="445"/>
      <c r="E134" s="380"/>
      <c r="F134" s="439"/>
      <c r="G134" s="446"/>
      <c r="H134" s="444">
        <v>0</v>
      </c>
      <c r="I134" s="399">
        <v>0</v>
      </c>
      <c r="J134" s="399">
        <v>0</v>
      </c>
      <c r="K134" s="399">
        <v>0</v>
      </c>
      <c r="L134" s="578">
        <f t="shared" si="4"/>
        <v>0</v>
      </c>
    </row>
    <row r="135" spans="1:12" ht="18" customHeight="1" x14ac:dyDescent="0.2">
      <c r="A135" s="604"/>
      <c r="B135" s="380"/>
      <c r="C135" s="439"/>
      <c r="D135" s="445"/>
      <c r="E135" s="380"/>
      <c r="F135" s="439"/>
      <c r="G135" s="446"/>
      <c r="H135" s="444">
        <v>0</v>
      </c>
      <c r="I135" s="399">
        <v>0</v>
      </c>
      <c r="J135" s="399">
        <v>0</v>
      </c>
      <c r="K135" s="399">
        <v>0</v>
      </c>
      <c r="L135" s="578">
        <f t="shared" si="4"/>
        <v>0</v>
      </c>
    </row>
    <row r="136" spans="1:12" ht="18" customHeight="1" x14ac:dyDescent="0.2">
      <c r="A136" s="604"/>
      <c r="B136" s="380"/>
      <c r="C136" s="439"/>
      <c r="D136" s="445"/>
      <c r="E136" s="380"/>
      <c r="F136" s="439"/>
      <c r="G136" s="446"/>
      <c r="H136" s="444">
        <v>0</v>
      </c>
      <c r="I136" s="399">
        <v>0</v>
      </c>
      <c r="J136" s="399">
        <v>0</v>
      </c>
      <c r="K136" s="399">
        <v>0</v>
      </c>
      <c r="L136" s="578">
        <f t="shared" si="4"/>
        <v>0</v>
      </c>
    </row>
    <row r="137" spans="1:12" ht="18" customHeight="1" x14ac:dyDescent="0.2">
      <c r="A137" s="604"/>
      <c r="B137" s="380"/>
      <c r="C137" s="439"/>
      <c r="D137" s="445"/>
      <c r="E137" s="380"/>
      <c r="F137" s="439"/>
      <c r="G137" s="446"/>
      <c r="H137" s="444">
        <v>0</v>
      </c>
      <c r="I137" s="399">
        <v>0</v>
      </c>
      <c r="J137" s="399">
        <v>0</v>
      </c>
      <c r="K137" s="399">
        <v>0</v>
      </c>
      <c r="L137" s="578">
        <f t="shared" si="4"/>
        <v>0</v>
      </c>
    </row>
    <row r="138" spans="1:12" ht="18" customHeight="1" x14ac:dyDescent="0.2">
      <c r="A138" s="604"/>
      <c r="B138" s="377"/>
      <c r="C138" s="447"/>
      <c r="D138" s="448"/>
      <c r="E138" s="377"/>
      <c r="F138" s="447"/>
      <c r="G138" s="446"/>
      <c r="H138" s="444">
        <v>0</v>
      </c>
      <c r="I138" s="399">
        <v>0</v>
      </c>
      <c r="J138" s="399">
        <v>0</v>
      </c>
      <c r="K138" s="399">
        <v>0</v>
      </c>
      <c r="L138" s="578">
        <f t="shared" si="4"/>
        <v>0</v>
      </c>
    </row>
    <row r="139" spans="1:12" ht="18" customHeight="1" x14ac:dyDescent="0.2">
      <c r="A139" s="604"/>
      <c r="B139" s="377"/>
      <c r="C139" s="447"/>
      <c r="D139" s="448"/>
      <c r="E139" s="377"/>
      <c r="F139" s="447"/>
      <c r="G139" s="446"/>
      <c r="H139" s="444">
        <v>0</v>
      </c>
      <c r="I139" s="399">
        <v>0</v>
      </c>
      <c r="J139" s="399">
        <v>0</v>
      </c>
      <c r="K139" s="399">
        <v>0</v>
      </c>
      <c r="L139" s="578">
        <f t="shared" si="4"/>
        <v>0</v>
      </c>
    </row>
    <row r="140" spans="1:12" ht="18" customHeight="1" x14ac:dyDescent="0.2">
      <c r="A140" s="604"/>
      <c r="B140" s="377"/>
      <c r="C140" s="447"/>
      <c r="D140" s="448"/>
      <c r="E140" s="377"/>
      <c r="F140" s="447"/>
      <c r="G140" s="446"/>
      <c r="H140" s="444">
        <v>0</v>
      </c>
      <c r="I140" s="399">
        <v>0</v>
      </c>
      <c r="J140" s="399">
        <v>0</v>
      </c>
      <c r="K140" s="399">
        <v>0</v>
      </c>
      <c r="L140" s="578">
        <f t="shared" si="4"/>
        <v>0</v>
      </c>
    </row>
    <row r="141" spans="1:12" ht="18" customHeight="1" x14ac:dyDescent="0.2">
      <c r="A141" s="604"/>
      <c r="B141" s="377"/>
      <c r="C141" s="447"/>
      <c r="D141" s="448"/>
      <c r="E141" s="377"/>
      <c r="F141" s="447"/>
      <c r="G141" s="446"/>
      <c r="H141" s="444">
        <v>0</v>
      </c>
      <c r="I141" s="399">
        <v>0</v>
      </c>
      <c r="J141" s="399">
        <v>0</v>
      </c>
      <c r="K141" s="399">
        <v>0</v>
      </c>
      <c r="L141" s="578">
        <f t="shared" si="4"/>
        <v>0</v>
      </c>
    </row>
    <row r="142" spans="1:12" ht="18" customHeight="1" thickBot="1" x14ac:dyDescent="0.25">
      <c r="A142" s="604"/>
      <c r="B142" s="377"/>
      <c r="C142" s="447"/>
      <c r="D142" s="453"/>
      <c r="E142" s="454"/>
      <c r="F142" s="455"/>
      <c r="G142" s="456"/>
      <c r="H142" s="444">
        <v>0</v>
      </c>
      <c r="I142" s="399">
        <v>0</v>
      </c>
      <c r="J142" s="399">
        <v>0</v>
      </c>
      <c r="K142" s="399">
        <v>0</v>
      </c>
      <c r="L142" s="578">
        <f t="shared" si="4"/>
        <v>0</v>
      </c>
    </row>
    <row r="143" spans="1:12" s="271" customFormat="1" ht="18" customHeight="1" x14ac:dyDescent="0.2">
      <c r="A143" s="589"/>
      <c r="B143" s="89" t="s">
        <v>567</v>
      </c>
      <c r="C143" s="90"/>
      <c r="D143" s="157"/>
      <c r="E143" s="157"/>
      <c r="F143" s="157"/>
      <c r="G143" s="156"/>
      <c r="H143" s="91"/>
      <c r="I143" s="91"/>
      <c r="J143" s="91"/>
      <c r="K143" s="91"/>
      <c r="L143" s="590">
        <f>SUM(L133:L142)</f>
        <v>0</v>
      </c>
    </row>
    <row r="144" spans="1:12" ht="6" customHeight="1" x14ac:dyDescent="0.2">
      <c r="A144" s="572"/>
      <c r="B144" s="27"/>
      <c r="C144" s="27"/>
      <c r="D144" s="27"/>
      <c r="E144" s="27"/>
      <c r="F144" s="27"/>
      <c r="G144" s="258"/>
      <c r="H144" s="258"/>
      <c r="I144" s="258"/>
      <c r="J144" s="258"/>
      <c r="K144" s="258"/>
      <c r="L144" s="573"/>
    </row>
    <row r="145" spans="1:12" s="155" customFormat="1" ht="18" customHeight="1" x14ac:dyDescent="0.2">
      <c r="A145" s="574">
        <v>10006</v>
      </c>
      <c r="B145" s="34" t="s">
        <v>568</v>
      </c>
      <c r="C145" s="34"/>
      <c r="D145" s="34"/>
      <c r="E145" s="34"/>
      <c r="F145" s="34"/>
      <c r="G145" s="129"/>
      <c r="H145" s="129"/>
      <c r="I145" s="129"/>
      <c r="J145" s="129"/>
      <c r="K145" s="129"/>
      <c r="L145" s="523"/>
    </row>
    <row r="146" spans="1:12" ht="73.349999999999994" customHeight="1" thickBot="1" x14ac:dyDescent="0.25">
      <c r="A146" s="579"/>
      <c r="B146" s="47" t="s">
        <v>635</v>
      </c>
      <c r="C146" s="28"/>
      <c r="D146" s="665" t="s">
        <v>704</v>
      </c>
      <c r="E146" s="666"/>
      <c r="F146" s="666"/>
      <c r="G146" s="667"/>
      <c r="H146" s="72"/>
      <c r="I146" s="72"/>
      <c r="J146" s="72"/>
      <c r="K146" s="72"/>
      <c r="L146" s="578"/>
    </row>
    <row r="147" spans="1:12" ht="18" customHeight="1" x14ac:dyDescent="0.2">
      <c r="A147" s="604"/>
      <c r="B147" s="380"/>
      <c r="C147" s="439"/>
      <c r="D147" s="440"/>
      <c r="E147" s="441"/>
      <c r="F147" s="442"/>
      <c r="G147" s="443"/>
      <c r="H147" s="444">
        <v>0</v>
      </c>
      <c r="I147" s="399">
        <v>0</v>
      </c>
      <c r="J147" s="399">
        <v>0</v>
      </c>
      <c r="K147" s="399">
        <v>0</v>
      </c>
      <c r="L147" s="578">
        <f t="shared" ref="L147:L156" si="5">G147*(I147+K147)</f>
        <v>0</v>
      </c>
    </row>
    <row r="148" spans="1:12" ht="18" customHeight="1" x14ac:dyDescent="0.2">
      <c r="A148" s="604"/>
      <c r="B148" s="380"/>
      <c r="C148" s="439"/>
      <c r="D148" s="445"/>
      <c r="E148" s="380"/>
      <c r="F148" s="439"/>
      <c r="G148" s="446"/>
      <c r="H148" s="444">
        <v>0</v>
      </c>
      <c r="I148" s="399">
        <v>0</v>
      </c>
      <c r="J148" s="399">
        <v>0</v>
      </c>
      <c r="K148" s="399">
        <v>0</v>
      </c>
      <c r="L148" s="578">
        <f t="shared" si="5"/>
        <v>0</v>
      </c>
    </row>
    <row r="149" spans="1:12" ht="18" customHeight="1" x14ac:dyDescent="0.2">
      <c r="A149" s="604"/>
      <c r="B149" s="380"/>
      <c r="C149" s="439"/>
      <c r="D149" s="445"/>
      <c r="E149" s="380"/>
      <c r="F149" s="439"/>
      <c r="G149" s="446"/>
      <c r="H149" s="444">
        <v>0</v>
      </c>
      <c r="I149" s="399">
        <v>0</v>
      </c>
      <c r="J149" s="399">
        <v>0</v>
      </c>
      <c r="K149" s="399">
        <v>0</v>
      </c>
      <c r="L149" s="578">
        <f t="shared" si="5"/>
        <v>0</v>
      </c>
    </row>
    <row r="150" spans="1:12" ht="18" customHeight="1" x14ac:dyDescent="0.2">
      <c r="A150" s="604"/>
      <c r="B150" s="380"/>
      <c r="C150" s="439"/>
      <c r="D150" s="445"/>
      <c r="E150" s="380"/>
      <c r="F150" s="439"/>
      <c r="G150" s="446"/>
      <c r="H150" s="444">
        <v>0</v>
      </c>
      <c r="I150" s="399">
        <v>0</v>
      </c>
      <c r="J150" s="399">
        <v>0</v>
      </c>
      <c r="K150" s="399">
        <v>0</v>
      </c>
      <c r="L150" s="578">
        <f t="shared" si="5"/>
        <v>0</v>
      </c>
    </row>
    <row r="151" spans="1:12" ht="18" customHeight="1" x14ac:dyDescent="0.2">
      <c r="A151" s="604"/>
      <c r="B151" s="380"/>
      <c r="C151" s="439"/>
      <c r="D151" s="445"/>
      <c r="E151" s="380"/>
      <c r="F151" s="439"/>
      <c r="G151" s="446"/>
      <c r="H151" s="444">
        <v>0</v>
      </c>
      <c r="I151" s="399">
        <v>0</v>
      </c>
      <c r="J151" s="399">
        <v>0</v>
      </c>
      <c r="K151" s="399">
        <v>0</v>
      </c>
      <c r="L151" s="578">
        <f t="shared" si="5"/>
        <v>0</v>
      </c>
    </row>
    <row r="152" spans="1:12" ht="18" customHeight="1" x14ac:dyDescent="0.2">
      <c r="A152" s="604"/>
      <c r="B152" s="377"/>
      <c r="C152" s="447"/>
      <c r="D152" s="448"/>
      <c r="E152" s="377"/>
      <c r="F152" s="447"/>
      <c r="G152" s="446"/>
      <c r="H152" s="444">
        <v>0</v>
      </c>
      <c r="I152" s="399">
        <v>0</v>
      </c>
      <c r="J152" s="399">
        <v>0</v>
      </c>
      <c r="K152" s="399">
        <v>0</v>
      </c>
      <c r="L152" s="578">
        <f t="shared" si="5"/>
        <v>0</v>
      </c>
    </row>
    <row r="153" spans="1:12" ht="18" customHeight="1" x14ac:dyDescent="0.2">
      <c r="A153" s="604"/>
      <c r="B153" s="377"/>
      <c r="C153" s="447"/>
      <c r="D153" s="448"/>
      <c r="E153" s="377"/>
      <c r="F153" s="447"/>
      <c r="G153" s="446"/>
      <c r="H153" s="444">
        <v>0</v>
      </c>
      <c r="I153" s="399">
        <v>0</v>
      </c>
      <c r="J153" s="399">
        <v>0</v>
      </c>
      <c r="K153" s="399">
        <v>0</v>
      </c>
      <c r="L153" s="578">
        <f t="shared" si="5"/>
        <v>0</v>
      </c>
    </row>
    <row r="154" spans="1:12" ht="18" customHeight="1" x14ac:dyDescent="0.2">
      <c r="A154" s="604"/>
      <c r="B154" s="377"/>
      <c r="C154" s="447"/>
      <c r="D154" s="448"/>
      <c r="E154" s="377"/>
      <c r="F154" s="447"/>
      <c r="G154" s="446"/>
      <c r="H154" s="444">
        <v>0</v>
      </c>
      <c r="I154" s="399">
        <v>0</v>
      </c>
      <c r="J154" s="399">
        <v>0</v>
      </c>
      <c r="K154" s="399">
        <v>0</v>
      </c>
      <c r="L154" s="578">
        <f t="shared" si="5"/>
        <v>0</v>
      </c>
    </row>
    <row r="155" spans="1:12" ht="18" customHeight="1" x14ac:dyDescent="0.2">
      <c r="A155" s="604"/>
      <c r="B155" s="377"/>
      <c r="C155" s="447"/>
      <c r="D155" s="448"/>
      <c r="E155" s="377"/>
      <c r="F155" s="447"/>
      <c r="G155" s="446"/>
      <c r="H155" s="444">
        <v>0</v>
      </c>
      <c r="I155" s="399">
        <v>0</v>
      </c>
      <c r="J155" s="399">
        <v>0</v>
      </c>
      <c r="K155" s="399">
        <v>0</v>
      </c>
      <c r="L155" s="578">
        <f t="shared" si="5"/>
        <v>0</v>
      </c>
    </row>
    <row r="156" spans="1:12" ht="18" customHeight="1" thickBot="1" x14ac:dyDescent="0.25">
      <c r="A156" s="604"/>
      <c r="B156" s="377"/>
      <c r="C156" s="447"/>
      <c r="D156" s="453"/>
      <c r="E156" s="454"/>
      <c r="F156" s="455"/>
      <c r="G156" s="456"/>
      <c r="H156" s="444">
        <v>0</v>
      </c>
      <c r="I156" s="399">
        <v>0</v>
      </c>
      <c r="J156" s="399">
        <v>0</v>
      </c>
      <c r="K156" s="399">
        <v>0</v>
      </c>
      <c r="L156" s="578">
        <f t="shared" si="5"/>
        <v>0</v>
      </c>
    </row>
    <row r="157" spans="1:12" s="271" customFormat="1" ht="18" customHeight="1" x14ac:dyDescent="0.2">
      <c r="A157" s="589"/>
      <c r="B157" s="89" t="s">
        <v>569</v>
      </c>
      <c r="C157" s="90"/>
      <c r="D157" s="157"/>
      <c r="E157" s="157"/>
      <c r="F157" s="157"/>
      <c r="G157" s="156"/>
      <c r="H157" s="91"/>
      <c r="I157" s="91"/>
      <c r="J157" s="91"/>
      <c r="K157" s="91"/>
      <c r="L157" s="590">
        <f>SUM(L147:L156)</f>
        <v>0</v>
      </c>
    </row>
    <row r="158" spans="1:12" ht="6" customHeight="1" x14ac:dyDescent="0.2">
      <c r="A158" s="572"/>
      <c r="B158" s="27"/>
      <c r="C158" s="27"/>
      <c r="D158" s="27"/>
      <c r="E158" s="27"/>
      <c r="F158" s="27"/>
      <c r="G158" s="258"/>
      <c r="H158" s="258"/>
      <c r="I158" s="258"/>
      <c r="J158" s="258"/>
      <c r="K158" s="258"/>
      <c r="L158" s="573"/>
    </row>
    <row r="159" spans="1:12" s="155" customFormat="1" ht="18" customHeight="1" x14ac:dyDescent="0.2">
      <c r="A159" s="574">
        <v>10007</v>
      </c>
      <c r="B159" s="34" t="s">
        <v>570</v>
      </c>
      <c r="C159" s="34"/>
      <c r="D159" s="34"/>
      <c r="E159" s="34"/>
      <c r="F159" s="34"/>
      <c r="G159" s="129"/>
      <c r="H159" s="129"/>
      <c r="I159" s="129"/>
      <c r="J159" s="129"/>
      <c r="K159" s="129"/>
      <c r="L159" s="523"/>
    </row>
    <row r="160" spans="1:12" ht="73.349999999999994" customHeight="1" thickBot="1" x14ac:dyDescent="0.25">
      <c r="A160" s="579"/>
      <c r="B160" s="47" t="s">
        <v>636</v>
      </c>
      <c r="C160" s="28"/>
      <c r="D160" s="665" t="s">
        <v>704</v>
      </c>
      <c r="E160" s="666"/>
      <c r="F160" s="666"/>
      <c r="G160" s="667"/>
      <c r="H160" s="72"/>
      <c r="I160" s="72"/>
      <c r="J160" s="72"/>
      <c r="K160" s="72"/>
      <c r="L160" s="578"/>
    </row>
    <row r="161" spans="1:12" ht="18" customHeight="1" x14ac:dyDescent="0.2">
      <c r="A161" s="604"/>
      <c r="B161" s="380"/>
      <c r="C161" s="439"/>
      <c r="D161" s="440"/>
      <c r="E161" s="441"/>
      <c r="F161" s="442"/>
      <c r="G161" s="443"/>
      <c r="H161" s="444">
        <v>0</v>
      </c>
      <c r="I161" s="399">
        <v>0</v>
      </c>
      <c r="J161" s="399">
        <v>0</v>
      </c>
      <c r="K161" s="399">
        <v>0</v>
      </c>
      <c r="L161" s="578">
        <f t="shared" ref="L161:L170" si="6">G161*(I161+K161)</f>
        <v>0</v>
      </c>
    </row>
    <row r="162" spans="1:12" ht="18" customHeight="1" x14ac:dyDescent="0.2">
      <c r="A162" s="604"/>
      <c r="B162" s="380"/>
      <c r="C162" s="439"/>
      <c r="D162" s="445"/>
      <c r="E162" s="380"/>
      <c r="F162" s="439"/>
      <c r="G162" s="446"/>
      <c r="H162" s="444">
        <v>0</v>
      </c>
      <c r="I162" s="399">
        <v>0</v>
      </c>
      <c r="J162" s="399">
        <v>0</v>
      </c>
      <c r="K162" s="399">
        <v>0</v>
      </c>
      <c r="L162" s="578">
        <f t="shared" si="6"/>
        <v>0</v>
      </c>
    </row>
    <row r="163" spans="1:12" ht="18" customHeight="1" x14ac:dyDescent="0.2">
      <c r="A163" s="604"/>
      <c r="B163" s="380"/>
      <c r="C163" s="439"/>
      <c r="D163" s="445"/>
      <c r="E163" s="380"/>
      <c r="F163" s="439"/>
      <c r="G163" s="446"/>
      <c r="H163" s="444">
        <v>0</v>
      </c>
      <c r="I163" s="399">
        <v>0</v>
      </c>
      <c r="J163" s="399">
        <v>0</v>
      </c>
      <c r="K163" s="399">
        <v>0</v>
      </c>
      <c r="L163" s="578">
        <f t="shared" si="6"/>
        <v>0</v>
      </c>
    </row>
    <row r="164" spans="1:12" ht="18" customHeight="1" x14ac:dyDescent="0.2">
      <c r="A164" s="604"/>
      <c r="B164" s="380"/>
      <c r="C164" s="439"/>
      <c r="D164" s="445"/>
      <c r="E164" s="380"/>
      <c r="F164" s="439"/>
      <c r="G164" s="446"/>
      <c r="H164" s="444">
        <v>0</v>
      </c>
      <c r="I164" s="399">
        <v>0</v>
      </c>
      <c r="J164" s="399">
        <v>0</v>
      </c>
      <c r="K164" s="399">
        <v>0</v>
      </c>
      <c r="L164" s="578">
        <f t="shared" si="6"/>
        <v>0</v>
      </c>
    </row>
    <row r="165" spans="1:12" ht="18" customHeight="1" x14ac:dyDescent="0.2">
      <c r="A165" s="604"/>
      <c r="B165" s="380"/>
      <c r="C165" s="439"/>
      <c r="D165" s="445"/>
      <c r="E165" s="380"/>
      <c r="F165" s="439"/>
      <c r="G165" s="446"/>
      <c r="H165" s="444">
        <v>0</v>
      </c>
      <c r="I165" s="399">
        <v>0</v>
      </c>
      <c r="J165" s="399">
        <v>0</v>
      </c>
      <c r="K165" s="399">
        <v>0</v>
      </c>
      <c r="L165" s="578">
        <f t="shared" si="6"/>
        <v>0</v>
      </c>
    </row>
    <row r="166" spans="1:12" ht="18" customHeight="1" x14ac:dyDescent="0.2">
      <c r="A166" s="604"/>
      <c r="B166" s="377"/>
      <c r="C166" s="447"/>
      <c r="D166" s="448"/>
      <c r="E166" s="377"/>
      <c r="F166" s="447"/>
      <c r="G166" s="446"/>
      <c r="H166" s="444">
        <v>0</v>
      </c>
      <c r="I166" s="399">
        <v>0</v>
      </c>
      <c r="J166" s="399">
        <v>0</v>
      </c>
      <c r="K166" s="399">
        <v>0</v>
      </c>
      <c r="L166" s="578">
        <f t="shared" si="6"/>
        <v>0</v>
      </c>
    </row>
    <row r="167" spans="1:12" ht="18" customHeight="1" x14ac:dyDescent="0.2">
      <c r="A167" s="604"/>
      <c r="B167" s="377"/>
      <c r="C167" s="447"/>
      <c r="D167" s="448"/>
      <c r="E167" s="377"/>
      <c r="F167" s="447"/>
      <c r="G167" s="446"/>
      <c r="H167" s="444">
        <v>0</v>
      </c>
      <c r="I167" s="399">
        <v>0</v>
      </c>
      <c r="J167" s="399">
        <v>0</v>
      </c>
      <c r="K167" s="399">
        <v>0</v>
      </c>
      <c r="L167" s="578">
        <f t="shared" si="6"/>
        <v>0</v>
      </c>
    </row>
    <row r="168" spans="1:12" ht="18" customHeight="1" x14ac:dyDescent="0.2">
      <c r="A168" s="604"/>
      <c r="B168" s="377"/>
      <c r="C168" s="447"/>
      <c r="D168" s="448"/>
      <c r="E168" s="377"/>
      <c r="F168" s="447"/>
      <c r="G168" s="446"/>
      <c r="H168" s="444">
        <v>0</v>
      </c>
      <c r="I168" s="399">
        <v>0</v>
      </c>
      <c r="J168" s="399">
        <v>0</v>
      </c>
      <c r="K168" s="399">
        <v>0</v>
      </c>
      <c r="L168" s="578">
        <f t="shared" si="6"/>
        <v>0</v>
      </c>
    </row>
    <row r="169" spans="1:12" ht="18" customHeight="1" x14ac:dyDescent="0.2">
      <c r="A169" s="604"/>
      <c r="B169" s="377"/>
      <c r="C169" s="447"/>
      <c r="D169" s="448"/>
      <c r="E169" s="377"/>
      <c r="F169" s="447"/>
      <c r="G169" s="446"/>
      <c r="H169" s="444">
        <v>0</v>
      </c>
      <c r="I169" s="399">
        <v>0</v>
      </c>
      <c r="J169" s="399">
        <v>0</v>
      </c>
      <c r="K169" s="399">
        <v>0</v>
      </c>
      <c r="L169" s="578">
        <f t="shared" si="6"/>
        <v>0</v>
      </c>
    </row>
    <row r="170" spans="1:12" ht="18" customHeight="1" thickBot="1" x14ac:dyDescent="0.25">
      <c r="A170" s="604"/>
      <c r="B170" s="377"/>
      <c r="C170" s="447"/>
      <c r="D170" s="453"/>
      <c r="E170" s="454"/>
      <c r="F170" s="455"/>
      <c r="G170" s="456"/>
      <c r="H170" s="444">
        <v>0</v>
      </c>
      <c r="I170" s="399">
        <v>0</v>
      </c>
      <c r="J170" s="399">
        <v>0</v>
      </c>
      <c r="K170" s="399">
        <v>0</v>
      </c>
      <c r="L170" s="578">
        <f t="shared" si="6"/>
        <v>0</v>
      </c>
    </row>
    <row r="171" spans="1:12" s="271" customFormat="1" ht="18" customHeight="1" x14ac:dyDescent="0.2">
      <c r="A171" s="589"/>
      <c r="B171" s="89" t="s">
        <v>571</v>
      </c>
      <c r="C171" s="90"/>
      <c r="D171" s="157"/>
      <c r="E171" s="157"/>
      <c r="F171" s="157"/>
      <c r="G171" s="156"/>
      <c r="H171" s="91"/>
      <c r="I171" s="91"/>
      <c r="J171" s="91"/>
      <c r="K171" s="91"/>
      <c r="L171" s="590">
        <f>SUM(L161:L170)</f>
        <v>0</v>
      </c>
    </row>
    <row r="172" spans="1:12" ht="6" customHeight="1" x14ac:dyDescent="0.2">
      <c r="A172" s="572"/>
      <c r="B172" s="27"/>
      <c r="C172" s="27"/>
      <c r="D172" s="27"/>
      <c r="E172" s="27"/>
      <c r="F172" s="27"/>
      <c r="G172" s="258"/>
      <c r="H172" s="258"/>
      <c r="I172" s="258"/>
      <c r="J172" s="258"/>
      <c r="K172" s="258"/>
      <c r="L172" s="573"/>
    </row>
    <row r="173" spans="1:12" s="155" customFormat="1" ht="18" customHeight="1" x14ac:dyDescent="0.2">
      <c r="A173" s="574">
        <v>10008</v>
      </c>
      <c r="B173" s="34" t="s">
        <v>572</v>
      </c>
      <c r="C173" s="34"/>
      <c r="D173" s="34"/>
      <c r="E173" s="34"/>
      <c r="F173" s="34"/>
      <c r="G173" s="129"/>
      <c r="H173" s="129"/>
      <c r="I173" s="129"/>
      <c r="J173" s="129"/>
      <c r="K173" s="129"/>
      <c r="L173" s="523"/>
    </row>
    <row r="174" spans="1:12" ht="73.349999999999994" customHeight="1" thickBot="1" x14ac:dyDescent="0.25">
      <c r="A174" s="579"/>
      <c r="B174" s="47" t="s">
        <v>637</v>
      </c>
      <c r="C174" s="28"/>
      <c r="D174" s="665" t="s">
        <v>704</v>
      </c>
      <c r="E174" s="666"/>
      <c r="F174" s="666"/>
      <c r="G174" s="667"/>
      <c r="H174" s="72"/>
      <c r="I174" s="72"/>
      <c r="J174" s="72"/>
      <c r="K174" s="72"/>
      <c r="L174" s="578"/>
    </row>
    <row r="175" spans="1:12" ht="18" customHeight="1" x14ac:dyDescent="0.2">
      <c r="A175" s="604"/>
      <c r="B175" s="380"/>
      <c r="C175" s="439"/>
      <c r="D175" s="440"/>
      <c r="E175" s="441"/>
      <c r="F175" s="442"/>
      <c r="G175" s="443"/>
      <c r="H175" s="444">
        <v>0</v>
      </c>
      <c r="I175" s="399">
        <v>0</v>
      </c>
      <c r="J175" s="399">
        <v>0</v>
      </c>
      <c r="K175" s="399">
        <v>0</v>
      </c>
      <c r="L175" s="578">
        <f t="shared" ref="L175:L184" si="7">G175*(I175+K175)</f>
        <v>0</v>
      </c>
    </row>
    <row r="176" spans="1:12" ht="18" customHeight="1" x14ac:dyDescent="0.2">
      <c r="A176" s="604"/>
      <c r="B176" s="380"/>
      <c r="C176" s="439"/>
      <c r="D176" s="445"/>
      <c r="E176" s="380"/>
      <c r="F176" s="439"/>
      <c r="G176" s="446"/>
      <c r="H176" s="444">
        <v>0</v>
      </c>
      <c r="I176" s="399">
        <v>0</v>
      </c>
      <c r="J176" s="399">
        <v>0</v>
      </c>
      <c r="K176" s="399">
        <v>0</v>
      </c>
      <c r="L176" s="578">
        <f t="shared" si="7"/>
        <v>0</v>
      </c>
    </row>
    <row r="177" spans="1:12" ht="18" customHeight="1" x14ac:dyDescent="0.2">
      <c r="A177" s="604"/>
      <c r="B177" s="380"/>
      <c r="C177" s="439"/>
      <c r="D177" s="445"/>
      <c r="E177" s="380"/>
      <c r="F177" s="439"/>
      <c r="G177" s="446"/>
      <c r="H177" s="444">
        <v>0</v>
      </c>
      <c r="I177" s="399">
        <v>0</v>
      </c>
      <c r="J177" s="399">
        <v>0</v>
      </c>
      <c r="K177" s="399">
        <v>0</v>
      </c>
      <c r="L177" s="578">
        <f t="shared" si="7"/>
        <v>0</v>
      </c>
    </row>
    <row r="178" spans="1:12" ht="18" customHeight="1" x14ac:dyDescent="0.2">
      <c r="A178" s="604"/>
      <c r="B178" s="380"/>
      <c r="C178" s="439"/>
      <c r="D178" s="445"/>
      <c r="E178" s="380"/>
      <c r="F178" s="439"/>
      <c r="G178" s="446"/>
      <c r="H178" s="444">
        <v>0</v>
      </c>
      <c r="I178" s="399">
        <v>0</v>
      </c>
      <c r="J178" s="399">
        <v>0</v>
      </c>
      <c r="K178" s="399">
        <v>0</v>
      </c>
      <c r="L178" s="578">
        <f t="shared" si="7"/>
        <v>0</v>
      </c>
    </row>
    <row r="179" spans="1:12" ht="18" customHeight="1" x14ac:dyDescent="0.2">
      <c r="A179" s="604"/>
      <c r="B179" s="380"/>
      <c r="C179" s="439"/>
      <c r="D179" s="445"/>
      <c r="E179" s="380"/>
      <c r="F179" s="439"/>
      <c r="G179" s="446"/>
      <c r="H179" s="444">
        <v>0</v>
      </c>
      <c r="I179" s="399">
        <v>0</v>
      </c>
      <c r="J179" s="399">
        <v>0</v>
      </c>
      <c r="K179" s="399">
        <v>0</v>
      </c>
      <c r="L179" s="578">
        <f t="shared" si="7"/>
        <v>0</v>
      </c>
    </row>
    <row r="180" spans="1:12" ht="18" customHeight="1" x14ac:dyDescent="0.2">
      <c r="A180" s="604"/>
      <c r="B180" s="377"/>
      <c r="C180" s="447"/>
      <c r="D180" s="448"/>
      <c r="E180" s="377"/>
      <c r="F180" s="447"/>
      <c r="G180" s="446"/>
      <c r="H180" s="444">
        <v>0</v>
      </c>
      <c r="I180" s="399">
        <v>0</v>
      </c>
      <c r="J180" s="399">
        <v>0</v>
      </c>
      <c r="K180" s="399">
        <v>0</v>
      </c>
      <c r="L180" s="578">
        <f t="shared" si="7"/>
        <v>0</v>
      </c>
    </row>
    <row r="181" spans="1:12" ht="18" customHeight="1" x14ac:dyDescent="0.2">
      <c r="A181" s="604"/>
      <c r="B181" s="377"/>
      <c r="C181" s="447"/>
      <c r="D181" s="448"/>
      <c r="E181" s="377"/>
      <c r="F181" s="447"/>
      <c r="G181" s="446"/>
      <c r="H181" s="444">
        <v>0</v>
      </c>
      <c r="I181" s="399">
        <v>0</v>
      </c>
      <c r="J181" s="399">
        <v>0</v>
      </c>
      <c r="K181" s="399">
        <v>0</v>
      </c>
      <c r="L181" s="578">
        <f t="shared" si="7"/>
        <v>0</v>
      </c>
    </row>
    <row r="182" spans="1:12" ht="18" customHeight="1" x14ac:dyDescent="0.2">
      <c r="A182" s="604"/>
      <c r="B182" s="377"/>
      <c r="C182" s="447"/>
      <c r="D182" s="448"/>
      <c r="E182" s="377"/>
      <c r="F182" s="447"/>
      <c r="G182" s="446"/>
      <c r="H182" s="444">
        <v>0</v>
      </c>
      <c r="I182" s="399">
        <v>0</v>
      </c>
      <c r="J182" s="399">
        <v>0</v>
      </c>
      <c r="K182" s="399">
        <v>0</v>
      </c>
      <c r="L182" s="578">
        <f t="shared" si="7"/>
        <v>0</v>
      </c>
    </row>
    <row r="183" spans="1:12" ht="18" customHeight="1" x14ac:dyDescent="0.2">
      <c r="A183" s="604"/>
      <c r="B183" s="377"/>
      <c r="C183" s="447"/>
      <c r="D183" s="448"/>
      <c r="E183" s="377"/>
      <c r="F183" s="447"/>
      <c r="G183" s="446"/>
      <c r="H183" s="444">
        <v>0</v>
      </c>
      <c r="I183" s="399">
        <v>0</v>
      </c>
      <c r="J183" s="399">
        <v>0</v>
      </c>
      <c r="K183" s="399">
        <v>0</v>
      </c>
      <c r="L183" s="578">
        <f t="shared" si="7"/>
        <v>0</v>
      </c>
    </row>
    <row r="184" spans="1:12" ht="18" customHeight="1" thickBot="1" x14ac:dyDescent="0.25">
      <c r="A184" s="604"/>
      <c r="B184" s="377"/>
      <c r="C184" s="447"/>
      <c r="D184" s="453"/>
      <c r="E184" s="454"/>
      <c r="F184" s="455"/>
      <c r="G184" s="456"/>
      <c r="H184" s="444">
        <v>0</v>
      </c>
      <c r="I184" s="399">
        <v>0</v>
      </c>
      <c r="J184" s="399">
        <v>0</v>
      </c>
      <c r="K184" s="399">
        <v>0</v>
      </c>
      <c r="L184" s="578">
        <f t="shared" si="7"/>
        <v>0</v>
      </c>
    </row>
    <row r="185" spans="1:12" s="271" customFormat="1" ht="18" customHeight="1" x14ac:dyDescent="0.2">
      <c r="A185" s="589"/>
      <c r="B185" s="89" t="s">
        <v>573</v>
      </c>
      <c r="C185" s="90"/>
      <c r="D185" s="157"/>
      <c r="E185" s="157"/>
      <c r="F185" s="157"/>
      <c r="G185" s="156"/>
      <c r="H185" s="91"/>
      <c r="I185" s="91"/>
      <c r="J185" s="91"/>
      <c r="K185" s="91"/>
      <c r="L185" s="590">
        <f>SUM(L175:L184)</f>
        <v>0</v>
      </c>
    </row>
    <row r="186" spans="1:12" ht="6" customHeight="1" x14ac:dyDescent="0.2">
      <c r="A186" s="572"/>
      <c r="B186" s="27"/>
      <c r="C186" s="27"/>
      <c r="D186" s="27"/>
      <c r="E186" s="27"/>
      <c r="F186" s="27"/>
      <c r="G186" s="258"/>
      <c r="H186" s="258"/>
      <c r="I186" s="258"/>
      <c r="J186" s="258"/>
      <c r="K186" s="258"/>
      <c r="L186" s="573"/>
    </row>
    <row r="187" spans="1:12" s="155" customFormat="1" ht="18" customHeight="1" x14ac:dyDescent="0.2">
      <c r="A187" s="574">
        <v>10009</v>
      </c>
      <c r="B187" s="34" t="s">
        <v>574</v>
      </c>
      <c r="C187" s="34"/>
      <c r="D187" s="34"/>
      <c r="E187" s="34"/>
      <c r="F187" s="34"/>
      <c r="G187" s="129"/>
      <c r="H187" s="129"/>
      <c r="I187" s="129"/>
      <c r="J187" s="129"/>
      <c r="K187" s="129"/>
      <c r="L187" s="523"/>
    </row>
    <row r="188" spans="1:12" ht="73.349999999999994" customHeight="1" thickBot="1" x14ac:dyDescent="0.25">
      <c r="A188" s="579"/>
      <c r="B188" s="47" t="s">
        <v>638</v>
      </c>
      <c r="C188" s="28"/>
      <c r="D188" s="665" t="s">
        <v>704</v>
      </c>
      <c r="E188" s="666"/>
      <c r="F188" s="666"/>
      <c r="G188" s="667"/>
      <c r="H188" s="72"/>
      <c r="I188" s="72"/>
      <c r="J188" s="72"/>
      <c r="K188" s="72"/>
      <c r="L188" s="578"/>
    </row>
    <row r="189" spans="1:12" ht="18" customHeight="1" x14ac:dyDescent="0.2">
      <c r="A189" s="604"/>
      <c r="B189" s="380"/>
      <c r="C189" s="439"/>
      <c r="D189" s="440"/>
      <c r="E189" s="441"/>
      <c r="F189" s="442"/>
      <c r="G189" s="443"/>
      <c r="H189" s="444">
        <v>0</v>
      </c>
      <c r="I189" s="399">
        <v>0</v>
      </c>
      <c r="J189" s="399">
        <v>0</v>
      </c>
      <c r="K189" s="399">
        <v>0</v>
      </c>
      <c r="L189" s="578">
        <f>G189*(I189+K189)</f>
        <v>0</v>
      </c>
    </row>
    <row r="190" spans="1:12" ht="18" customHeight="1" x14ac:dyDescent="0.2">
      <c r="A190" s="604"/>
      <c r="B190" s="380"/>
      <c r="C190" s="439"/>
      <c r="D190" s="445"/>
      <c r="E190" s="380"/>
      <c r="F190" s="439"/>
      <c r="G190" s="446"/>
      <c r="H190" s="444">
        <v>0</v>
      </c>
      <c r="I190" s="399">
        <v>0</v>
      </c>
      <c r="J190" s="399">
        <v>0</v>
      </c>
      <c r="K190" s="399">
        <v>0</v>
      </c>
      <c r="L190" s="578">
        <f t="shared" ref="L190:L197" si="8">G190*(I190+K190)</f>
        <v>0</v>
      </c>
    </row>
    <row r="191" spans="1:12" ht="18" customHeight="1" x14ac:dyDescent="0.2">
      <c r="A191" s="604"/>
      <c r="B191" s="380"/>
      <c r="C191" s="439"/>
      <c r="D191" s="445"/>
      <c r="E191" s="380"/>
      <c r="F191" s="439"/>
      <c r="G191" s="446"/>
      <c r="H191" s="444">
        <v>0</v>
      </c>
      <c r="I191" s="399">
        <v>0</v>
      </c>
      <c r="J191" s="399">
        <v>0</v>
      </c>
      <c r="K191" s="399">
        <v>0</v>
      </c>
      <c r="L191" s="578">
        <f t="shared" si="8"/>
        <v>0</v>
      </c>
    </row>
    <row r="192" spans="1:12" ht="18" customHeight="1" x14ac:dyDescent="0.2">
      <c r="A192" s="604"/>
      <c r="B192" s="380"/>
      <c r="C192" s="439"/>
      <c r="D192" s="445"/>
      <c r="E192" s="380"/>
      <c r="F192" s="439"/>
      <c r="G192" s="446"/>
      <c r="H192" s="444">
        <v>0</v>
      </c>
      <c r="I192" s="399">
        <v>0</v>
      </c>
      <c r="J192" s="399">
        <v>0</v>
      </c>
      <c r="K192" s="399">
        <v>0</v>
      </c>
      <c r="L192" s="578">
        <f t="shared" si="8"/>
        <v>0</v>
      </c>
    </row>
    <row r="193" spans="1:12" ht="18" customHeight="1" x14ac:dyDescent="0.2">
      <c r="A193" s="604"/>
      <c r="B193" s="380"/>
      <c r="C193" s="439"/>
      <c r="D193" s="445"/>
      <c r="E193" s="380"/>
      <c r="F193" s="439"/>
      <c r="G193" s="446"/>
      <c r="H193" s="444">
        <v>0</v>
      </c>
      <c r="I193" s="399">
        <v>0</v>
      </c>
      <c r="J193" s="399">
        <v>0</v>
      </c>
      <c r="K193" s="399">
        <v>0</v>
      </c>
      <c r="L193" s="578">
        <f t="shared" si="8"/>
        <v>0</v>
      </c>
    </row>
    <row r="194" spans="1:12" ht="18" customHeight="1" x14ac:dyDescent="0.2">
      <c r="A194" s="604"/>
      <c r="B194" s="377"/>
      <c r="C194" s="447"/>
      <c r="D194" s="448"/>
      <c r="E194" s="377"/>
      <c r="F194" s="447"/>
      <c r="G194" s="446"/>
      <c r="H194" s="444">
        <v>0</v>
      </c>
      <c r="I194" s="399">
        <v>0</v>
      </c>
      <c r="J194" s="399">
        <v>0</v>
      </c>
      <c r="K194" s="399">
        <v>0</v>
      </c>
      <c r="L194" s="578">
        <f t="shared" si="8"/>
        <v>0</v>
      </c>
    </row>
    <row r="195" spans="1:12" ht="18" customHeight="1" x14ac:dyDescent="0.2">
      <c r="A195" s="604"/>
      <c r="B195" s="377"/>
      <c r="C195" s="447"/>
      <c r="D195" s="448"/>
      <c r="E195" s="377"/>
      <c r="F195" s="447"/>
      <c r="G195" s="446"/>
      <c r="H195" s="444">
        <v>0</v>
      </c>
      <c r="I195" s="399">
        <v>0</v>
      </c>
      <c r="J195" s="399">
        <v>0</v>
      </c>
      <c r="K195" s="399">
        <v>0</v>
      </c>
      <c r="L195" s="578">
        <f t="shared" si="8"/>
        <v>0</v>
      </c>
    </row>
    <row r="196" spans="1:12" ht="18" customHeight="1" x14ac:dyDescent="0.2">
      <c r="A196" s="604"/>
      <c r="B196" s="377"/>
      <c r="C196" s="447"/>
      <c r="D196" s="448"/>
      <c r="E196" s="377"/>
      <c r="F196" s="447"/>
      <c r="G196" s="446"/>
      <c r="H196" s="444">
        <v>0</v>
      </c>
      <c r="I196" s="399">
        <v>0</v>
      </c>
      <c r="J196" s="399">
        <v>0</v>
      </c>
      <c r="K196" s="399">
        <v>0</v>
      </c>
      <c r="L196" s="578">
        <f t="shared" si="8"/>
        <v>0</v>
      </c>
    </row>
    <row r="197" spans="1:12" ht="18" customHeight="1" x14ac:dyDescent="0.2">
      <c r="A197" s="604"/>
      <c r="B197" s="377"/>
      <c r="C197" s="447"/>
      <c r="D197" s="448"/>
      <c r="E197" s="377"/>
      <c r="F197" s="447"/>
      <c r="G197" s="446"/>
      <c r="H197" s="444">
        <v>0</v>
      </c>
      <c r="I197" s="399">
        <v>0</v>
      </c>
      <c r="J197" s="399">
        <v>0</v>
      </c>
      <c r="K197" s="399">
        <v>0</v>
      </c>
      <c r="L197" s="578">
        <f t="shared" si="8"/>
        <v>0</v>
      </c>
    </row>
    <row r="198" spans="1:12" ht="18" customHeight="1" thickBot="1" x14ac:dyDescent="0.25">
      <c r="A198" s="604"/>
      <c r="B198" s="377"/>
      <c r="C198" s="447"/>
      <c r="D198" s="453"/>
      <c r="E198" s="454"/>
      <c r="F198" s="455"/>
      <c r="G198" s="456"/>
      <c r="H198" s="444">
        <v>0</v>
      </c>
      <c r="I198" s="399">
        <v>0</v>
      </c>
      <c r="J198" s="399">
        <v>0</v>
      </c>
      <c r="K198" s="399">
        <v>0</v>
      </c>
      <c r="L198" s="578">
        <f>G198*(I198+K198)</f>
        <v>0</v>
      </c>
    </row>
    <row r="199" spans="1:12" s="271" customFormat="1" ht="18" customHeight="1" x14ac:dyDescent="0.2">
      <c r="A199" s="589"/>
      <c r="B199" s="89" t="s">
        <v>575</v>
      </c>
      <c r="C199" s="90"/>
      <c r="D199" s="157"/>
      <c r="E199" s="157"/>
      <c r="F199" s="157"/>
      <c r="G199" s="156"/>
      <c r="H199" s="91"/>
      <c r="I199" s="91"/>
      <c r="J199" s="91"/>
      <c r="K199" s="91"/>
      <c r="L199" s="590">
        <f>SUM(L189:L198)</f>
        <v>0</v>
      </c>
    </row>
    <row r="200" spans="1:12" ht="6" customHeight="1" thickBot="1" x14ac:dyDescent="0.25">
      <c r="A200" s="621"/>
      <c r="B200" s="622"/>
      <c r="C200" s="622"/>
      <c r="D200" s="622"/>
      <c r="E200" s="622"/>
      <c r="F200" s="622"/>
      <c r="G200" s="623"/>
      <c r="H200" s="623"/>
      <c r="I200" s="623"/>
      <c r="J200" s="623"/>
      <c r="K200" s="623"/>
      <c r="L200" s="624"/>
    </row>
  </sheetData>
  <sheetProtection algorithmName="SHA-512" hashValue="2UXJg03pqEHA1cpxhgfyfx/XasxewOIpNXjKnxsPbtrhr4luwWChP4Y9W7NC4FSRwO7Exf6X5kTk3e3v+vufzA==" saltValue="uNZsqlr5NLHEiY4zv4B7cg==" spinCount="100000" sheet="1" objects="1" scenarios="1"/>
  <mergeCells count="16">
    <mergeCell ref="D132:G132"/>
    <mergeCell ref="D146:G146"/>
    <mergeCell ref="D160:G160"/>
    <mergeCell ref="D174:G174"/>
    <mergeCell ref="D188:G188"/>
    <mergeCell ref="D24:G24"/>
    <mergeCell ref="D64:G64"/>
    <mergeCell ref="D104:G104"/>
    <mergeCell ref="D118:G118"/>
    <mergeCell ref="A9:H9"/>
    <mergeCell ref="K4:L4"/>
    <mergeCell ref="D6:D7"/>
    <mergeCell ref="E6:E7"/>
    <mergeCell ref="C6:C7"/>
    <mergeCell ref="H6:I6"/>
    <mergeCell ref="J6:K6"/>
  </mergeCells>
  <printOptions horizontalCentered="1"/>
  <pageMargins left="0.23622047244094491" right="0.23622047244094491" top="0.62992125984251968" bottom="0.62992125984251968" header="0.31496062992125984" footer="0.31496062992125984"/>
  <pageSetup paperSize="9" scale="65" fitToHeight="0" orientation="landscape" r:id="rId1"/>
  <headerFooter alignWithMargins="0">
    <oddFooter>&amp;C&amp;A&amp;R&amp;9Page &amp;P of &amp;N</oddFooter>
  </headerFooter>
  <rowBreaks count="9" manualBreakCount="9">
    <brk id="22" max="16383" man="1"/>
    <brk id="41" max="11" man="1"/>
    <brk id="62" max="16383" man="1"/>
    <brk id="81" max="11" man="1"/>
    <brk id="102" max="16383" man="1"/>
    <brk id="130" max="11" man="1"/>
    <brk id="144" max="16383" man="1"/>
    <brk id="172" max="16383" man="1"/>
    <brk id="204" max="16383" man="1"/>
  </rowBreaks>
  <colBreaks count="1" manualBreakCount="1">
    <brk id="1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D20"/>
  <sheetViews>
    <sheetView view="pageBreakPreview" zoomScaleNormal="100" zoomScaleSheetLayoutView="100" workbookViewId="0">
      <selection activeCell="C6" sqref="C6"/>
    </sheetView>
  </sheetViews>
  <sheetFormatPr baseColWidth="10" defaultColWidth="9.140625" defaultRowHeight="15" x14ac:dyDescent="0.25"/>
  <cols>
    <col min="1" max="1" width="2.42578125" customWidth="1"/>
    <col min="3" max="3" width="12" customWidth="1"/>
    <col min="4" max="4" width="64.140625" customWidth="1"/>
    <col min="5" max="5" width="2.85546875" customWidth="1"/>
  </cols>
  <sheetData>
    <row r="1" spans="2:4" ht="15.75" thickBot="1" x14ac:dyDescent="0.3"/>
    <row r="2" spans="2:4" ht="15.75" thickBot="1" x14ac:dyDescent="0.3">
      <c r="B2" s="630" t="s">
        <v>788</v>
      </c>
      <c r="C2" s="631" t="s">
        <v>784</v>
      </c>
      <c r="D2" s="632" t="s">
        <v>785</v>
      </c>
    </row>
    <row r="3" spans="2:4" x14ac:dyDescent="0.25">
      <c r="B3" s="633">
        <v>0</v>
      </c>
      <c r="C3" s="634" t="s">
        <v>786</v>
      </c>
      <c r="D3" s="635" t="s">
        <v>789</v>
      </c>
    </row>
    <row r="4" spans="2:4" ht="30" x14ac:dyDescent="0.25">
      <c r="B4" s="636">
        <v>1</v>
      </c>
      <c r="C4" s="637" t="s">
        <v>787</v>
      </c>
      <c r="D4" s="638" t="s">
        <v>792</v>
      </c>
    </row>
    <row r="5" spans="2:4" x14ac:dyDescent="0.25">
      <c r="B5" s="636">
        <v>2</v>
      </c>
      <c r="C5" s="637" t="s">
        <v>795</v>
      </c>
      <c r="D5" s="638" t="s">
        <v>794</v>
      </c>
    </row>
    <row r="6" spans="2:4" x14ac:dyDescent="0.25">
      <c r="B6" s="636"/>
      <c r="C6" s="637"/>
      <c r="D6" s="639"/>
    </row>
    <row r="7" spans="2:4" x14ac:dyDescent="0.25">
      <c r="B7" s="636"/>
      <c r="C7" s="637"/>
      <c r="D7" s="639"/>
    </row>
    <row r="8" spans="2:4" x14ac:dyDescent="0.25">
      <c r="B8" s="636"/>
      <c r="C8" s="637"/>
      <c r="D8" s="639"/>
    </row>
    <row r="9" spans="2:4" x14ac:dyDescent="0.25">
      <c r="B9" s="636"/>
      <c r="C9" s="637"/>
      <c r="D9" s="639"/>
    </row>
    <row r="10" spans="2:4" x14ac:dyDescent="0.25">
      <c r="B10" s="636"/>
      <c r="C10" s="637"/>
      <c r="D10" s="639"/>
    </row>
    <row r="11" spans="2:4" x14ac:dyDescent="0.25">
      <c r="B11" s="636"/>
      <c r="C11" s="637"/>
      <c r="D11" s="639"/>
    </row>
    <row r="12" spans="2:4" x14ac:dyDescent="0.25">
      <c r="B12" s="636"/>
      <c r="C12" s="637"/>
      <c r="D12" s="639"/>
    </row>
    <row r="13" spans="2:4" x14ac:dyDescent="0.25">
      <c r="B13" s="636"/>
      <c r="C13" s="637"/>
      <c r="D13" s="639"/>
    </row>
    <row r="14" spans="2:4" x14ac:dyDescent="0.25">
      <c r="B14" s="636"/>
      <c r="C14" s="637"/>
      <c r="D14" s="639"/>
    </row>
    <row r="15" spans="2:4" x14ac:dyDescent="0.25">
      <c r="B15" s="636"/>
      <c r="C15" s="637"/>
      <c r="D15" s="639"/>
    </row>
    <row r="16" spans="2:4" x14ac:dyDescent="0.25">
      <c r="B16" s="636"/>
      <c r="C16" s="637"/>
      <c r="D16" s="639"/>
    </row>
    <row r="17" spans="2:4" x14ac:dyDescent="0.25">
      <c r="B17" s="636"/>
      <c r="C17" s="637"/>
      <c r="D17" s="639"/>
    </row>
    <row r="18" spans="2:4" x14ac:dyDescent="0.25">
      <c r="B18" s="636"/>
      <c r="C18" s="637"/>
      <c r="D18" s="639"/>
    </row>
    <row r="19" spans="2:4" x14ac:dyDescent="0.25">
      <c r="B19" s="636"/>
      <c r="C19" s="637"/>
      <c r="D19" s="639"/>
    </row>
    <row r="20" spans="2:4" ht="15.75" thickBot="1" x14ac:dyDescent="0.3">
      <c r="B20" s="640"/>
      <c r="C20" s="641"/>
      <c r="D20" s="642"/>
    </row>
  </sheetData>
  <pageMargins left="0.70866141732283472" right="0.70866141732283472" top="0.74803149606299213" bottom="0.74803149606299213" header="0.31496062992125984" footer="0.31496062992125984"/>
  <pageSetup fitToHeight="0" orientation="landscape" r:id="rId1"/>
  <headerFooter>
    <oddFooter>&amp;C&amp;A&amp;RPage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K71"/>
  <sheetViews>
    <sheetView showGridLines="0" tabSelected="1" view="pageBreakPreview" zoomScale="70" zoomScaleNormal="70" zoomScaleSheetLayoutView="70" workbookViewId="0">
      <pane ySplit="7" topLeftCell="A8" activePane="bottomLeft" state="frozen"/>
      <selection pane="bottomLeft" activeCell="A2" sqref="A2"/>
    </sheetView>
  </sheetViews>
  <sheetFormatPr baseColWidth="10" defaultColWidth="9.140625" defaultRowHeight="12.75" x14ac:dyDescent="0.2"/>
  <cols>
    <col min="1" max="1" width="9.7109375" style="23" customWidth="1"/>
    <col min="2" max="2" width="80.28515625" style="23" customWidth="1"/>
    <col min="3" max="3" width="12.42578125" style="23" customWidth="1"/>
    <col min="4" max="4" width="13.7109375" style="23" customWidth="1"/>
    <col min="5" max="5" width="12.5703125"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ht="18" customHeight="1" x14ac:dyDescent="0.25">
      <c r="A1" s="457"/>
      <c r="B1" s="458"/>
      <c r="C1" s="458"/>
      <c r="D1" s="459" t="s">
        <v>790</v>
      </c>
      <c r="E1" s="458"/>
      <c r="F1" s="459"/>
      <c r="G1" s="458"/>
      <c r="H1" s="458"/>
      <c r="I1" s="458"/>
      <c r="J1" s="458"/>
      <c r="K1" s="460" t="s">
        <v>608</v>
      </c>
    </row>
    <row r="2" spans="1:11" ht="18" customHeight="1" x14ac:dyDescent="0.25">
      <c r="A2" s="461"/>
      <c r="B2" s="293"/>
      <c r="C2" s="293"/>
      <c r="D2" s="293" t="s">
        <v>619</v>
      </c>
      <c r="E2" s="294"/>
      <c r="F2" s="293"/>
      <c r="G2" s="294"/>
      <c r="H2" s="294"/>
      <c r="I2" s="294"/>
      <c r="J2" s="36" t="s">
        <v>164</v>
      </c>
      <c r="K2" s="462"/>
    </row>
    <row r="3" spans="1:11" ht="18" customHeight="1" x14ac:dyDescent="0.25">
      <c r="A3" s="461"/>
      <c r="B3" s="293"/>
      <c r="C3" s="293"/>
      <c r="D3" s="293" t="s">
        <v>120</v>
      </c>
      <c r="E3" s="294"/>
      <c r="F3" s="293"/>
      <c r="G3" s="294"/>
      <c r="H3" s="294"/>
      <c r="I3" s="294"/>
      <c r="J3" s="646"/>
      <c r="K3" s="647"/>
    </row>
    <row r="4" spans="1:11" ht="6.75" customHeight="1" thickBot="1" x14ac:dyDescent="0.3">
      <c r="A4" s="463"/>
      <c r="B4" s="295"/>
      <c r="C4" s="295"/>
      <c r="D4" s="295"/>
      <c r="E4" s="295"/>
      <c r="F4" s="293"/>
      <c r="G4" s="296"/>
      <c r="H4" s="296"/>
      <c r="I4" s="296"/>
      <c r="J4" s="295"/>
      <c r="K4" s="464"/>
    </row>
    <row r="5" spans="1:11" ht="43.9" customHeight="1" x14ac:dyDescent="0.2">
      <c r="A5" s="465"/>
      <c r="B5" s="290"/>
      <c r="C5" s="651" t="s">
        <v>263</v>
      </c>
      <c r="D5" s="290"/>
      <c r="E5" s="290"/>
      <c r="F5" s="649" t="s">
        <v>167</v>
      </c>
      <c r="G5" s="650"/>
      <c r="H5" s="649" t="s">
        <v>606</v>
      </c>
      <c r="I5" s="650"/>
      <c r="J5" s="138" t="s">
        <v>607</v>
      </c>
      <c r="K5" s="466" t="s">
        <v>168</v>
      </c>
    </row>
    <row r="6" spans="1:11" s="276" customFormat="1" ht="15" customHeight="1" x14ac:dyDescent="0.2">
      <c r="A6" s="467" t="s">
        <v>0</v>
      </c>
      <c r="B6" s="65" t="s">
        <v>1</v>
      </c>
      <c r="C6" s="652"/>
      <c r="D6" s="291" t="s">
        <v>2</v>
      </c>
      <c r="E6" s="291" t="s">
        <v>3</v>
      </c>
      <c r="F6" s="66" t="s">
        <v>162</v>
      </c>
      <c r="G6" s="66" t="s">
        <v>163</v>
      </c>
      <c r="H6" s="66" t="s">
        <v>162</v>
      </c>
      <c r="I6" s="66" t="s">
        <v>163</v>
      </c>
      <c r="J6" s="67" t="s">
        <v>5</v>
      </c>
      <c r="K6" s="468" t="s">
        <v>169</v>
      </c>
    </row>
    <row r="7" spans="1:11" s="121" customFormat="1" ht="24" x14ac:dyDescent="0.2">
      <c r="A7" s="469"/>
      <c r="B7" s="69" t="s">
        <v>262</v>
      </c>
      <c r="C7" s="69"/>
      <c r="D7" s="69"/>
      <c r="E7" s="69" t="s">
        <v>256</v>
      </c>
      <c r="F7" s="69" t="s">
        <v>257</v>
      </c>
      <c r="G7" s="69" t="s">
        <v>258</v>
      </c>
      <c r="H7" s="69" t="s">
        <v>259</v>
      </c>
      <c r="I7" s="69" t="s">
        <v>260</v>
      </c>
      <c r="J7" s="70" t="s">
        <v>261</v>
      </c>
      <c r="K7" s="470" t="s">
        <v>610</v>
      </c>
    </row>
    <row r="8" spans="1:11" s="159" customFormat="1" ht="24" customHeight="1" x14ac:dyDescent="0.25">
      <c r="A8" s="653" t="s">
        <v>707</v>
      </c>
      <c r="B8" s="654"/>
      <c r="C8" s="654"/>
      <c r="D8" s="654"/>
      <c r="E8" s="654"/>
      <c r="F8" s="654"/>
      <c r="G8" s="158"/>
      <c r="H8" s="158"/>
      <c r="I8" s="158"/>
      <c r="J8" s="158"/>
      <c r="K8" s="471"/>
    </row>
    <row r="9" spans="1:11" ht="6" customHeight="1" x14ac:dyDescent="0.2">
      <c r="A9" s="461"/>
      <c r="B9" s="159"/>
      <c r="C9" s="159"/>
      <c r="D9" s="159"/>
      <c r="E9" s="159"/>
      <c r="F9" s="159"/>
      <c r="G9" s="159"/>
      <c r="H9" s="159"/>
      <c r="I9" s="159"/>
      <c r="J9" s="159"/>
      <c r="K9" s="472"/>
    </row>
    <row r="10" spans="1:11" ht="35.450000000000003" customHeight="1" x14ac:dyDescent="0.3">
      <c r="A10" s="473"/>
      <c r="B10" s="655" t="s">
        <v>244</v>
      </c>
      <c r="C10" s="655"/>
      <c r="D10" s="655"/>
      <c r="E10" s="656"/>
      <c r="F10" s="656"/>
      <c r="G10" s="656"/>
      <c r="H10" s="656"/>
      <c r="I10" s="656"/>
      <c r="J10" s="656"/>
      <c r="K10" s="474"/>
    </row>
    <row r="11" spans="1:11" s="121" customFormat="1" ht="18" customHeight="1" x14ac:dyDescent="0.2">
      <c r="A11" s="475"/>
      <c r="B11" s="106"/>
      <c r="C11" s="58"/>
      <c r="D11" s="59"/>
      <c r="E11" s="58"/>
      <c r="F11" s="60"/>
      <c r="G11" s="60"/>
      <c r="H11" s="60"/>
      <c r="I11" s="60"/>
      <c r="J11" s="60"/>
      <c r="K11" s="476"/>
    </row>
    <row r="12" spans="1:11" ht="18" customHeight="1" x14ac:dyDescent="0.2">
      <c r="A12" s="477">
        <v>1</v>
      </c>
      <c r="B12" s="71" t="s">
        <v>584</v>
      </c>
      <c r="C12" s="277"/>
      <c r="D12" s="160"/>
      <c r="E12" s="161"/>
      <c r="F12" s="162"/>
      <c r="G12" s="163"/>
      <c r="H12" s="164"/>
      <c r="I12" s="163"/>
      <c r="J12" s="162"/>
      <c r="K12" s="478">
        <f>NDCC!K21</f>
        <v>0</v>
      </c>
    </row>
    <row r="13" spans="1:11" ht="18" customHeight="1" x14ac:dyDescent="0.2">
      <c r="A13" s="479"/>
      <c r="B13" s="55"/>
      <c r="C13" s="165"/>
      <c r="D13" s="166"/>
      <c r="E13" s="167"/>
      <c r="F13" s="168"/>
      <c r="G13" s="169"/>
      <c r="H13" s="170"/>
      <c r="I13" s="169"/>
      <c r="J13" s="168"/>
      <c r="K13" s="480"/>
    </row>
    <row r="14" spans="1:11" ht="18" customHeight="1" x14ac:dyDescent="0.2">
      <c r="A14" s="479">
        <v>2</v>
      </c>
      <c r="B14" s="55" t="s">
        <v>296</v>
      </c>
      <c r="C14" s="165"/>
      <c r="D14" s="171"/>
      <c r="E14" s="97"/>
      <c r="F14" s="172"/>
      <c r="G14" s="169"/>
      <c r="H14" s="170"/>
      <c r="I14" s="169"/>
      <c r="J14" s="168"/>
      <c r="K14" s="480">
        <f>'Training-Proofing System'!K19</f>
        <v>0</v>
      </c>
    </row>
    <row r="15" spans="1:11" ht="18" customHeight="1" x14ac:dyDescent="0.2">
      <c r="A15" s="481">
        <v>3</v>
      </c>
      <c r="B15" s="46" t="s">
        <v>270</v>
      </c>
      <c r="C15" s="108"/>
      <c r="D15" s="173"/>
      <c r="E15" s="97"/>
      <c r="F15" s="173"/>
      <c r="G15" s="173"/>
      <c r="H15" s="173"/>
      <c r="I15" s="173"/>
      <c r="J15" s="172"/>
      <c r="K15" s="480">
        <f>'Training-Proofing System'!K126</f>
        <v>0</v>
      </c>
    </row>
    <row r="16" spans="1:11" ht="18" customHeight="1" x14ac:dyDescent="0.2">
      <c r="A16" s="481"/>
      <c r="B16" s="46"/>
      <c r="C16" s="108"/>
      <c r="D16" s="173"/>
      <c r="E16" s="97"/>
      <c r="F16" s="172"/>
      <c r="G16" s="173"/>
      <c r="H16" s="174"/>
      <c r="I16" s="173"/>
      <c r="J16" s="172"/>
      <c r="K16" s="480"/>
    </row>
    <row r="17" spans="1:11" ht="18" customHeight="1" x14ac:dyDescent="0.2">
      <c r="A17" s="481">
        <v>4</v>
      </c>
      <c r="B17" s="46" t="s">
        <v>513</v>
      </c>
      <c r="C17" s="108"/>
      <c r="D17" s="109"/>
      <c r="E17" s="109"/>
      <c r="F17" s="172"/>
      <c r="G17" s="173"/>
      <c r="H17" s="174"/>
      <c r="I17" s="173"/>
      <c r="J17" s="172"/>
      <c r="K17" s="480">
        <f>'Existing Substations '!K23</f>
        <v>0</v>
      </c>
    </row>
    <row r="18" spans="1:11" ht="18" customHeight="1" x14ac:dyDescent="0.2">
      <c r="A18" s="481">
        <v>5</v>
      </c>
      <c r="B18" s="46" t="s">
        <v>514</v>
      </c>
      <c r="C18" s="108"/>
      <c r="D18" s="109"/>
      <c r="E18" s="109"/>
      <c r="F18" s="172"/>
      <c r="G18" s="173"/>
      <c r="H18" s="174"/>
      <c r="I18" s="173"/>
      <c r="J18" s="172"/>
      <c r="K18" s="480">
        <f>'New Substations '!K23</f>
        <v>0</v>
      </c>
    </row>
    <row r="19" spans="1:11" ht="18" customHeight="1" x14ac:dyDescent="0.2">
      <c r="A19" s="481">
        <v>6</v>
      </c>
      <c r="B19" s="86" t="s">
        <v>749</v>
      </c>
      <c r="C19" s="110"/>
      <c r="D19" s="109"/>
      <c r="E19" s="175"/>
      <c r="F19" s="176"/>
      <c r="G19" s="177"/>
      <c r="H19" s="178"/>
      <c r="I19" s="177"/>
      <c r="J19" s="176"/>
      <c r="K19" s="482">
        <f>Parts!K13</f>
        <v>0</v>
      </c>
    </row>
    <row r="20" spans="1:11" s="155" customFormat="1" ht="18" customHeight="1" x14ac:dyDescent="0.2">
      <c r="A20" s="481"/>
      <c r="B20" s="86"/>
      <c r="C20" s="110"/>
      <c r="D20" s="109"/>
      <c r="E20" s="175"/>
      <c r="F20" s="176"/>
      <c r="G20" s="177"/>
      <c r="H20" s="178"/>
      <c r="I20" s="177"/>
      <c r="J20" s="176"/>
      <c r="K20" s="482"/>
    </row>
    <row r="21" spans="1:11" s="278" customFormat="1" ht="36.6" customHeight="1" x14ac:dyDescent="0.2">
      <c r="A21" s="481">
        <v>7</v>
      </c>
      <c r="B21" s="77" t="s">
        <v>617</v>
      </c>
      <c r="C21" s="110"/>
      <c r="D21" s="109"/>
      <c r="E21" s="175"/>
      <c r="F21" s="177"/>
      <c r="G21" s="177"/>
      <c r="H21" s="177"/>
      <c r="I21" s="177"/>
      <c r="J21" s="176"/>
      <c r="K21" s="482">
        <f>'Software Licenses'!L12</f>
        <v>0</v>
      </c>
    </row>
    <row r="22" spans="1:11" ht="12" customHeight="1" x14ac:dyDescent="0.2">
      <c r="A22" s="483"/>
      <c r="B22" s="46"/>
      <c r="C22" s="46"/>
      <c r="D22" s="50"/>
      <c r="E22" s="50"/>
      <c r="F22" s="113"/>
      <c r="G22" s="153"/>
      <c r="H22" s="179"/>
      <c r="I22" s="153"/>
      <c r="J22" s="113"/>
      <c r="K22" s="480"/>
    </row>
    <row r="23" spans="1:11" s="121" customFormat="1" ht="18" customHeight="1" x14ac:dyDescent="0.2">
      <c r="A23" s="484"/>
      <c r="B23" s="114" t="s">
        <v>522</v>
      </c>
      <c r="C23" s="115"/>
      <c r="D23" s="116"/>
      <c r="E23" s="117"/>
      <c r="F23" s="118"/>
      <c r="G23" s="119"/>
      <c r="H23" s="120"/>
      <c r="I23" s="119"/>
      <c r="J23" s="118"/>
      <c r="K23" s="485">
        <f>SUM(K12:K21)</f>
        <v>0</v>
      </c>
    </row>
    <row r="24" spans="1:11" ht="12" customHeight="1" x14ac:dyDescent="0.2">
      <c r="A24" s="483"/>
      <c r="B24" s="46"/>
      <c r="C24" s="46"/>
      <c r="D24" s="50"/>
      <c r="E24" s="50"/>
      <c r="F24" s="113"/>
      <c r="G24" s="153"/>
      <c r="H24" s="179"/>
      <c r="I24" s="153"/>
      <c r="J24" s="113"/>
      <c r="K24" s="480"/>
    </row>
    <row r="25" spans="1:11" ht="18" customHeight="1" x14ac:dyDescent="0.2">
      <c r="A25" s="473"/>
      <c r="B25" s="648" t="s">
        <v>245</v>
      </c>
      <c r="C25" s="648"/>
      <c r="D25" s="648"/>
      <c r="E25" s="80"/>
      <c r="F25" s="80"/>
      <c r="G25" s="80"/>
      <c r="H25" s="80"/>
      <c r="I25" s="80"/>
      <c r="J25" s="80"/>
      <c r="K25" s="474"/>
    </row>
    <row r="26" spans="1:11" ht="18" customHeight="1" x14ac:dyDescent="0.2">
      <c r="A26" s="486"/>
      <c r="B26" s="107"/>
      <c r="C26" s="7"/>
      <c r="D26" s="180"/>
      <c r="E26" s="180"/>
      <c r="F26" s="181"/>
      <c r="G26" s="181"/>
      <c r="H26" s="181"/>
      <c r="I26" s="181"/>
      <c r="J26" s="182"/>
      <c r="K26" s="487"/>
    </row>
    <row r="27" spans="1:11" ht="12" customHeight="1" x14ac:dyDescent="0.2">
      <c r="A27" s="477"/>
      <c r="B27" s="141" t="s">
        <v>614</v>
      </c>
      <c r="C27" s="183"/>
      <c r="D27" s="184"/>
      <c r="E27" s="183"/>
      <c r="F27" s="185"/>
      <c r="G27" s="185"/>
      <c r="H27" s="185"/>
      <c r="I27" s="185"/>
      <c r="J27" s="186"/>
      <c r="K27" s="478"/>
    </row>
    <row r="28" spans="1:11" ht="18" customHeight="1" x14ac:dyDescent="0.2">
      <c r="A28" s="481">
        <v>8</v>
      </c>
      <c r="B28" s="140" t="s">
        <v>585</v>
      </c>
      <c r="C28" s="140"/>
      <c r="D28" s="49"/>
      <c r="E28" s="140"/>
      <c r="F28" s="153"/>
      <c r="G28" s="153"/>
      <c r="H28" s="153"/>
      <c r="I28" s="153"/>
      <c r="J28" s="113"/>
      <c r="K28" s="480">
        <f>BUNDCC!K19</f>
        <v>0</v>
      </c>
    </row>
    <row r="29" spans="1:11" s="121" customFormat="1" ht="41.45" customHeight="1" x14ac:dyDescent="0.2">
      <c r="A29" s="481">
        <v>9</v>
      </c>
      <c r="B29" s="77" t="s">
        <v>618</v>
      </c>
      <c r="C29" s="77"/>
      <c r="D29" s="78"/>
      <c r="E29" s="187"/>
      <c r="F29" s="134"/>
      <c r="G29" s="134"/>
      <c r="H29" s="134"/>
      <c r="I29" s="134"/>
      <c r="J29" s="135"/>
      <c r="K29" s="482">
        <f>'Software Licenses'!L13</f>
        <v>0</v>
      </c>
    </row>
    <row r="30" spans="1:11" s="121" customFormat="1" ht="14.45" customHeight="1" x14ac:dyDescent="0.2">
      <c r="A30" s="481"/>
      <c r="B30" s="77"/>
      <c r="C30" s="77"/>
      <c r="D30" s="78"/>
      <c r="E30" s="187"/>
      <c r="F30" s="134"/>
      <c r="G30" s="134"/>
      <c r="H30" s="134"/>
      <c r="I30" s="134"/>
      <c r="J30" s="135"/>
      <c r="K30" s="482"/>
    </row>
    <row r="31" spans="1:11" s="155" customFormat="1" ht="60" customHeight="1" x14ac:dyDescent="0.2">
      <c r="A31" s="481">
        <v>10</v>
      </c>
      <c r="B31" s="142" t="s">
        <v>708</v>
      </c>
      <c r="C31" s="79"/>
      <c r="D31" s="78"/>
      <c r="E31" s="187"/>
      <c r="F31" s="134"/>
      <c r="G31" s="134"/>
      <c r="H31" s="134"/>
      <c r="I31" s="134"/>
      <c r="J31" s="135"/>
      <c r="K31" s="482">
        <f>'Maintenance and Tech. Support.'!K15*2</f>
        <v>0</v>
      </c>
    </row>
    <row r="32" spans="1:11" s="155" customFormat="1" x14ac:dyDescent="0.2">
      <c r="A32" s="481"/>
      <c r="B32" s="86"/>
      <c r="C32" s="79"/>
      <c r="D32" s="78"/>
      <c r="E32" s="187"/>
      <c r="F32" s="153"/>
      <c r="G32" s="153"/>
      <c r="H32" s="153"/>
      <c r="I32" s="153"/>
      <c r="J32" s="113"/>
      <c r="K32" s="482"/>
    </row>
    <row r="33" spans="1:11" s="155" customFormat="1" x14ac:dyDescent="0.2">
      <c r="A33" s="481"/>
      <c r="B33" s="142" t="s">
        <v>546</v>
      </c>
      <c r="C33" s="79"/>
      <c r="D33" s="78"/>
      <c r="E33" s="187"/>
      <c r="F33" s="134"/>
      <c r="G33" s="134"/>
      <c r="H33" s="134"/>
      <c r="I33" s="134"/>
      <c r="J33" s="135"/>
      <c r="K33" s="482"/>
    </row>
    <row r="34" spans="1:11" ht="12" customHeight="1" x14ac:dyDescent="0.2">
      <c r="A34" s="481">
        <v>11</v>
      </c>
      <c r="B34" s="79" t="s">
        <v>750</v>
      </c>
      <c r="C34" s="46"/>
      <c r="D34" s="39"/>
      <c r="E34" s="140"/>
      <c r="F34" s="153"/>
      <c r="G34" s="153"/>
      <c r="H34" s="153"/>
      <c r="I34" s="153"/>
      <c r="J34" s="113"/>
      <c r="K34" s="480">
        <f>Parts!K15</f>
        <v>0</v>
      </c>
    </row>
    <row r="35" spans="1:11" x14ac:dyDescent="0.2">
      <c r="A35" s="481">
        <v>12</v>
      </c>
      <c r="B35" s="77" t="s">
        <v>751</v>
      </c>
      <c r="C35" s="52"/>
      <c r="D35" s="49"/>
      <c r="E35" s="37"/>
      <c r="F35" s="113"/>
      <c r="G35" s="153"/>
      <c r="H35" s="179"/>
      <c r="I35" s="153"/>
      <c r="J35" s="113"/>
      <c r="K35" s="480">
        <f>Parts!K17</f>
        <v>0</v>
      </c>
    </row>
    <row r="36" spans="1:11" ht="12" customHeight="1" x14ac:dyDescent="0.2">
      <c r="A36" s="481"/>
      <c r="B36" s="79"/>
      <c r="C36" s="46"/>
      <c r="D36" s="49"/>
      <c r="E36" s="140"/>
      <c r="F36" s="153"/>
      <c r="G36" s="153"/>
      <c r="H36" s="153"/>
      <c r="I36" s="153"/>
      <c r="J36" s="113"/>
      <c r="K36" s="480"/>
    </row>
    <row r="37" spans="1:11" x14ac:dyDescent="0.2">
      <c r="A37" s="481">
        <v>13</v>
      </c>
      <c r="B37" s="86" t="s">
        <v>611</v>
      </c>
      <c r="C37" s="305"/>
      <c r="D37" s="39" t="s">
        <v>44</v>
      </c>
      <c r="E37" s="123">
        <v>8</v>
      </c>
      <c r="F37" s="303">
        <v>0</v>
      </c>
      <c r="G37" s="303">
        <v>0</v>
      </c>
      <c r="H37" s="303">
        <v>0</v>
      </c>
      <c r="I37" s="303">
        <v>0</v>
      </c>
      <c r="J37" s="304">
        <v>0</v>
      </c>
      <c r="K37" s="480">
        <f t="shared" ref="K37:K39" si="0">E37*(G37+I37+J37)</f>
        <v>0</v>
      </c>
    </row>
    <row r="38" spans="1:11" x14ac:dyDescent="0.2">
      <c r="A38" s="481">
        <v>14</v>
      </c>
      <c r="B38" s="41" t="s">
        <v>612</v>
      </c>
      <c r="C38" s="306"/>
      <c r="D38" s="39" t="s">
        <v>44</v>
      </c>
      <c r="E38" s="123">
        <v>8</v>
      </c>
      <c r="F38" s="303">
        <v>0</v>
      </c>
      <c r="G38" s="303">
        <v>0</v>
      </c>
      <c r="H38" s="303">
        <v>0</v>
      </c>
      <c r="I38" s="303">
        <v>0</v>
      </c>
      <c r="J38" s="304">
        <v>0</v>
      </c>
      <c r="K38" s="480">
        <f t="shared" si="0"/>
        <v>0</v>
      </c>
    </row>
    <row r="39" spans="1:11" x14ac:dyDescent="0.2">
      <c r="A39" s="481">
        <v>15</v>
      </c>
      <c r="B39" s="79" t="s">
        <v>613</v>
      </c>
      <c r="C39" s="305"/>
      <c r="D39" s="39" t="s">
        <v>44</v>
      </c>
      <c r="E39" s="123">
        <v>8</v>
      </c>
      <c r="F39" s="303">
        <v>0</v>
      </c>
      <c r="G39" s="303">
        <v>0</v>
      </c>
      <c r="H39" s="303">
        <v>0</v>
      </c>
      <c r="I39" s="303">
        <v>0</v>
      </c>
      <c r="J39" s="304">
        <v>0</v>
      </c>
      <c r="K39" s="480">
        <f t="shared" si="0"/>
        <v>0</v>
      </c>
    </row>
    <row r="40" spans="1:11" x14ac:dyDescent="0.2">
      <c r="A40" s="481"/>
      <c r="B40" s="77"/>
      <c r="C40" s="305"/>
      <c r="D40" s="39"/>
      <c r="E40" s="123"/>
      <c r="F40" s="303"/>
      <c r="G40" s="303"/>
      <c r="H40" s="303"/>
      <c r="I40" s="303"/>
      <c r="J40" s="304"/>
      <c r="K40" s="480"/>
    </row>
    <row r="41" spans="1:11" ht="25.5" x14ac:dyDescent="0.2">
      <c r="A41" s="481">
        <v>16</v>
      </c>
      <c r="B41" s="86" t="s">
        <v>640</v>
      </c>
      <c r="C41" s="305"/>
      <c r="D41" s="39" t="s">
        <v>44</v>
      </c>
      <c r="E41" s="123">
        <v>1</v>
      </c>
      <c r="F41" s="303">
        <v>0</v>
      </c>
      <c r="G41" s="303">
        <v>0</v>
      </c>
      <c r="H41" s="303">
        <v>0</v>
      </c>
      <c r="I41" s="303">
        <v>0</v>
      </c>
      <c r="J41" s="304">
        <v>0</v>
      </c>
      <c r="K41" s="480">
        <f>E41*(G41+I41+J41)</f>
        <v>0</v>
      </c>
    </row>
    <row r="42" spans="1:11" ht="25.5" x14ac:dyDescent="0.2">
      <c r="A42" s="481">
        <v>17</v>
      </c>
      <c r="B42" s="86" t="s">
        <v>641</v>
      </c>
      <c r="C42" s="305"/>
      <c r="D42" s="39"/>
      <c r="E42" s="123"/>
      <c r="F42" s="303"/>
      <c r="G42" s="303"/>
      <c r="H42" s="303"/>
      <c r="I42" s="303"/>
      <c r="J42" s="304"/>
      <c r="K42" s="480">
        <f>'Software Licenses'!L14</f>
        <v>0</v>
      </c>
    </row>
    <row r="43" spans="1:11" x14ac:dyDescent="0.2">
      <c r="A43" s="481"/>
      <c r="B43" s="79"/>
      <c r="C43" s="305"/>
      <c r="D43" s="39"/>
      <c r="E43" s="123"/>
      <c r="F43" s="303"/>
      <c r="G43" s="303"/>
      <c r="H43" s="303"/>
      <c r="I43" s="303"/>
      <c r="J43" s="304"/>
      <c r="K43" s="482"/>
    </row>
    <row r="44" spans="1:11" ht="25.5" x14ac:dyDescent="0.2">
      <c r="A44" s="481">
        <v>18</v>
      </c>
      <c r="B44" s="86" t="s">
        <v>642</v>
      </c>
      <c r="C44" s="305"/>
      <c r="D44" s="39" t="s">
        <v>44</v>
      </c>
      <c r="E44" s="123">
        <v>1</v>
      </c>
      <c r="F44" s="303">
        <v>0</v>
      </c>
      <c r="G44" s="303">
        <v>0</v>
      </c>
      <c r="H44" s="303">
        <v>0</v>
      </c>
      <c r="I44" s="303">
        <v>0</v>
      </c>
      <c r="J44" s="304">
        <v>0</v>
      </c>
      <c r="K44" s="480">
        <f>E44*(G44+I44+J44)</f>
        <v>0</v>
      </c>
    </row>
    <row r="45" spans="1:11" ht="25.5" x14ac:dyDescent="0.2">
      <c r="A45" s="481">
        <v>19</v>
      </c>
      <c r="B45" s="86" t="s">
        <v>643</v>
      </c>
      <c r="C45" s="305"/>
      <c r="D45" s="39"/>
      <c r="E45" s="123"/>
      <c r="F45" s="303"/>
      <c r="G45" s="303"/>
      <c r="H45" s="303"/>
      <c r="I45" s="303"/>
      <c r="J45" s="304"/>
      <c r="K45" s="480">
        <f>'Software Licenses'!L15</f>
        <v>0</v>
      </c>
    </row>
    <row r="46" spans="1:11" x14ac:dyDescent="0.2">
      <c r="A46" s="481"/>
      <c r="B46" s="79"/>
      <c r="C46" s="305"/>
      <c r="D46" s="39"/>
      <c r="E46" s="123"/>
      <c r="F46" s="303" t="s">
        <v>616</v>
      </c>
      <c r="G46" s="303"/>
      <c r="H46" s="303"/>
      <c r="I46" s="303"/>
      <c r="J46" s="304"/>
      <c r="K46" s="482"/>
    </row>
    <row r="47" spans="1:11" x14ac:dyDescent="0.2">
      <c r="A47" s="481">
        <v>20</v>
      </c>
      <c r="B47" s="86" t="s">
        <v>644</v>
      </c>
      <c r="C47" s="305"/>
      <c r="D47" s="39" t="s">
        <v>44</v>
      </c>
      <c r="E47" s="123">
        <v>1</v>
      </c>
      <c r="F47" s="303">
        <v>0</v>
      </c>
      <c r="G47" s="303">
        <v>0</v>
      </c>
      <c r="H47" s="303">
        <v>0</v>
      </c>
      <c r="I47" s="303">
        <v>0</v>
      </c>
      <c r="J47" s="304">
        <v>0</v>
      </c>
      <c r="K47" s="480">
        <f>E47*(G47+I47+J47)</f>
        <v>0</v>
      </c>
    </row>
    <row r="48" spans="1:11" ht="25.5" x14ac:dyDescent="0.2">
      <c r="A48" s="481">
        <v>21</v>
      </c>
      <c r="B48" s="86" t="s">
        <v>645</v>
      </c>
      <c r="C48" s="305"/>
      <c r="D48" s="39"/>
      <c r="E48" s="123"/>
      <c r="F48" s="303"/>
      <c r="G48" s="303"/>
      <c r="H48" s="303"/>
      <c r="I48" s="303"/>
      <c r="J48" s="304"/>
      <c r="K48" s="480">
        <f>'Software Licenses'!L16</f>
        <v>0</v>
      </c>
    </row>
    <row r="49" spans="1:11" s="121" customFormat="1" x14ac:dyDescent="0.2">
      <c r="A49" s="481"/>
      <c r="B49" s="79"/>
      <c r="C49" s="305"/>
      <c r="D49" s="39"/>
      <c r="E49" s="123"/>
      <c r="F49" s="303"/>
      <c r="G49" s="303"/>
      <c r="H49" s="303"/>
      <c r="I49" s="303"/>
      <c r="J49" s="304"/>
      <c r="K49" s="482"/>
    </row>
    <row r="50" spans="1:11" s="121" customFormat="1" x14ac:dyDescent="0.2">
      <c r="A50" s="481">
        <v>22</v>
      </c>
      <c r="B50" s="86" t="s">
        <v>646</v>
      </c>
      <c r="C50" s="305"/>
      <c r="D50" s="39" t="s">
        <v>17</v>
      </c>
      <c r="E50" s="123">
        <v>1</v>
      </c>
      <c r="F50" s="303">
        <v>0</v>
      </c>
      <c r="G50" s="303">
        <v>0</v>
      </c>
      <c r="H50" s="303">
        <v>0</v>
      </c>
      <c r="I50" s="303">
        <v>0</v>
      </c>
      <c r="J50" s="304">
        <v>0</v>
      </c>
      <c r="K50" s="480">
        <f>E50*(G50+I50+J50)</f>
        <v>0</v>
      </c>
    </row>
    <row r="51" spans="1:11" s="121" customFormat="1" ht="25.5" x14ac:dyDescent="0.2">
      <c r="A51" s="481">
        <v>23</v>
      </c>
      <c r="B51" s="86" t="s">
        <v>647</v>
      </c>
      <c r="C51" s="305"/>
      <c r="D51" s="39"/>
      <c r="E51" s="123"/>
      <c r="F51" s="303"/>
      <c r="G51" s="303"/>
      <c r="H51" s="303"/>
      <c r="I51" s="303"/>
      <c r="J51" s="304"/>
      <c r="K51" s="480">
        <f>'Software Licenses'!L17</f>
        <v>0</v>
      </c>
    </row>
    <row r="52" spans="1:11" x14ac:dyDescent="0.2">
      <c r="A52" s="481"/>
      <c r="B52" s="79"/>
      <c r="C52" s="305"/>
      <c r="D52" s="39"/>
      <c r="E52" s="123"/>
      <c r="F52" s="303"/>
      <c r="G52" s="303"/>
      <c r="H52" s="303"/>
      <c r="I52" s="303"/>
      <c r="J52" s="304"/>
      <c r="K52" s="482"/>
    </row>
    <row r="53" spans="1:11" x14ac:dyDescent="0.2">
      <c r="A53" s="481">
        <v>24</v>
      </c>
      <c r="B53" s="86" t="s">
        <v>650</v>
      </c>
      <c r="C53" s="305"/>
      <c r="D53" s="39" t="s">
        <v>17</v>
      </c>
      <c r="E53" s="123">
        <v>1</v>
      </c>
      <c r="F53" s="303">
        <v>0</v>
      </c>
      <c r="G53" s="303">
        <v>0</v>
      </c>
      <c r="H53" s="303">
        <v>0</v>
      </c>
      <c r="I53" s="303">
        <v>0</v>
      </c>
      <c r="J53" s="304">
        <v>0</v>
      </c>
      <c r="K53" s="480">
        <f>E53*(G53+I53+J53)</f>
        <v>0</v>
      </c>
    </row>
    <row r="54" spans="1:11" ht="25.5" x14ac:dyDescent="0.2">
      <c r="A54" s="481">
        <v>25</v>
      </c>
      <c r="B54" s="86" t="s">
        <v>648</v>
      </c>
      <c r="C54" s="305"/>
      <c r="D54" s="39"/>
      <c r="E54" s="123"/>
      <c r="F54" s="303"/>
      <c r="G54" s="303"/>
      <c r="H54" s="303"/>
      <c r="I54" s="303"/>
      <c r="J54" s="304"/>
      <c r="K54" s="480">
        <f>'Software Licenses'!L18</f>
        <v>0</v>
      </c>
    </row>
    <row r="55" spans="1:11" x14ac:dyDescent="0.2">
      <c r="A55" s="481"/>
      <c r="B55" s="79"/>
      <c r="C55" s="305"/>
      <c r="D55" s="39"/>
      <c r="E55" s="123"/>
      <c r="F55" s="303"/>
      <c r="G55" s="303"/>
      <c r="H55" s="303"/>
      <c r="I55" s="303"/>
      <c r="J55" s="304"/>
      <c r="K55" s="482"/>
    </row>
    <row r="56" spans="1:11" ht="25.5" x14ac:dyDescent="0.2">
      <c r="A56" s="481">
        <v>26</v>
      </c>
      <c r="B56" s="86" t="s">
        <v>711</v>
      </c>
      <c r="C56" s="305"/>
      <c r="D56" s="39" t="s">
        <v>17</v>
      </c>
      <c r="E56" s="123">
        <v>1</v>
      </c>
      <c r="F56" s="303">
        <v>0</v>
      </c>
      <c r="G56" s="303">
        <v>0</v>
      </c>
      <c r="H56" s="303">
        <v>0</v>
      </c>
      <c r="I56" s="303">
        <v>0</v>
      </c>
      <c r="J56" s="304">
        <v>0</v>
      </c>
      <c r="K56" s="480">
        <f>E56*(G56+I56+J56)</f>
        <v>0</v>
      </c>
    </row>
    <row r="57" spans="1:11" ht="25.5" x14ac:dyDescent="0.2">
      <c r="A57" s="481">
        <v>27</v>
      </c>
      <c r="B57" s="86" t="s">
        <v>649</v>
      </c>
      <c r="C57" s="305"/>
      <c r="D57" s="39"/>
      <c r="E57" s="123"/>
      <c r="F57" s="303"/>
      <c r="G57" s="303"/>
      <c r="H57" s="303"/>
      <c r="I57" s="303"/>
      <c r="J57" s="304"/>
      <c r="K57" s="480">
        <f>'Software Licenses'!L19</f>
        <v>0</v>
      </c>
    </row>
    <row r="58" spans="1:11" x14ac:dyDescent="0.2">
      <c r="A58" s="483"/>
      <c r="B58" s="188"/>
      <c r="C58" s="307"/>
      <c r="D58" s="153"/>
      <c r="E58" s="145"/>
      <c r="F58" s="303"/>
      <c r="G58" s="303"/>
      <c r="H58" s="303"/>
      <c r="I58" s="303"/>
      <c r="J58" s="304"/>
      <c r="K58" s="482"/>
    </row>
    <row r="59" spans="1:11" x14ac:dyDescent="0.2">
      <c r="A59" s="481">
        <v>28</v>
      </c>
      <c r="B59" s="86" t="s">
        <v>652</v>
      </c>
      <c r="C59" s="305"/>
      <c r="D59" s="39" t="s">
        <v>17</v>
      </c>
      <c r="E59" s="123">
        <v>1</v>
      </c>
      <c r="F59" s="303">
        <v>0</v>
      </c>
      <c r="G59" s="303">
        <v>0</v>
      </c>
      <c r="H59" s="303">
        <v>0</v>
      </c>
      <c r="I59" s="303">
        <v>0</v>
      </c>
      <c r="J59" s="304">
        <v>0</v>
      </c>
      <c r="K59" s="480">
        <f>E59*(G59+I59+J59)</f>
        <v>0</v>
      </c>
    </row>
    <row r="60" spans="1:11" ht="40.35" customHeight="1" x14ac:dyDescent="0.2">
      <c r="A60" s="481">
        <v>29</v>
      </c>
      <c r="B60" s="86" t="s">
        <v>651</v>
      </c>
      <c r="C60" s="46"/>
      <c r="D60" s="39"/>
      <c r="E60" s="123"/>
      <c r="F60" s="153"/>
      <c r="G60" s="153"/>
      <c r="H60" s="153"/>
      <c r="I60" s="153"/>
      <c r="J60" s="113"/>
      <c r="K60" s="480">
        <f>'Software Licenses'!L20</f>
        <v>0</v>
      </c>
    </row>
    <row r="61" spans="1:11" ht="18" customHeight="1" x14ac:dyDescent="0.2">
      <c r="A61" s="481"/>
      <c r="B61" s="46"/>
      <c r="C61" s="108"/>
      <c r="D61" s="173"/>
      <c r="E61" s="97"/>
      <c r="F61" s="172"/>
      <c r="G61" s="173"/>
      <c r="H61" s="174"/>
      <c r="I61" s="173"/>
      <c r="J61" s="172"/>
      <c r="K61" s="480"/>
    </row>
    <row r="62" spans="1:11" ht="18" customHeight="1" x14ac:dyDescent="0.2">
      <c r="A62" s="481"/>
      <c r="B62" s="152" t="s">
        <v>603</v>
      </c>
      <c r="C62" s="108"/>
      <c r="D62" s="173"/>
      <c r="E62" s="97"/>
      <c r="F62" s="172"/>
      <c r="G62" s="173"/>
      <c r="H62" s="174"/>
      <c r="I62" s="173"/>
      <c r="J62" s="172"/>
      <c r="K62" s="480"/>
    </row>
    <row r="63" spans="1:11" ht="18" customHeight="1" x14ac:dyDescent="0.2">
      <c r="A63" s="481">
        <v>30</v>
      </c>
      <c r="B63" s="46" t="s">
        <v>605</v>
      </c>
      <c r="C63" s="108"/>
      <c r="D63" s="109"/>
      <c r="E63" s="109"/>
      <c r="F63" s="172"/>
      <c r="G63" s="173"/>
      <c r="H63" s="174"/>
      <c r="I63" s="173"/>
      <c r="J63" s="172"/>
      <c r="K63" s="482">
        <f>'Existing P2 Substations'!K23</f>
        <v>0</v>
      </c>
    </row>
    <row r="64" spans="1:11" ht="12" customHeight="1" x14ac:dyDescent="0.2">
      <c r="A64" s="481">
        <v>31</v>
      </c>
      <c r="B64" s="46" t="s">
        <v>604</v>
      </c>
      <c r="C64" s="108"/>
      <c r="D64" s="109"/>
      <c r="E64" s="109"/>
      <c r="F64" s="172"/>
      <c r="G64" s="173"/>
      <c r="H64" s="174"/>
      <c r="I64" s="173"/>
      <c r="J64" s="172"/>
      <c r="K64" s="482">
        <f>'New P2 Substations'!K23</f>
        <v>0</v>
      </c>
    </row>
    <row r="65" spans="1:11" s="121" customFormat="1" x14ac:dyDescent="0.2">
      <c r="A65" s="483"/>
      <c r="B65" s="188"/>
      <c r="C65" s="188"/>
      <c r="D65" s="153"/>
      <c r="E65" s="145"/>
      <c r="F65" s="153"/>
      <c r="G65" s="153"/>
      <c r="H65" s="153"/>
      <c r="I65" s="153"/>
      <c r="J65" s="113"/>
      <c r="K65" s="480"/>
    </row>
    <row r="66" spans="1:11" ht="12" customHeight="1" x14ac:dyDescent="0.2">
      <c r="A66" s="484"/>
      <c r="B66" s="114" t="s">
        <v>521</v>
      </c>
      <c r="C66" s="115"/>
      <c r="D66" s="116"/>
      <c r="E66" s="117"/>
      <c r="F66" s="118"/>
      <c r="G66" s="119"/>
      <c r="H66" s="120"/>
      <c r="I66" s="119"/>
      <c r="J66" s="118"/>
      <c r="K66" s="485">
        <f>SUM(K28:K65)</f>
        <v>0</v>
      </c>
    </row>
    <row r="67" spans="1:11" s="121" customFormat="1" x14ac:dyDescent="0.2">
      <c r="A67" s="488"/>
      <c r="B67" s="189"/>
      <c r="C67" s="189"/>
      <c r="D67" s="190"/>
      <c r="E67" s="146"/>
      <c r="F67" s="190"/>
      <c r="G67" s="190"/>
      <c r="H67" s="190"/>
      <c r="I67" s="190"/>
      <c r="J67" s="191"/>
      <c r="K67" s="489"/>
    </row>
    <row r="68" spans="1:11" x14ac:dyDescent="0.2">
      <c r="A68" s="490"/>
      <c r="B68" s="648" t="s">
        <v>709</v>
      </c>
      <c r="C68" s="648"/>
      <c r="D68" s="648"/>
      <c r="E68" s="124"/>
      <c r="F68" s="125"/>
      <c r="G68" s="126"/>
      <c r="H68" s="127"/>
      <c r="I68" s="126"/>
      <c r="J68" s="125"/>
      <c r="K68" s="491">
        <f>SUM(K23,K66)</f>
        <v>0</v>
      </c>
    </row>
    <row r="69" spans="1:11" ht="30" customHeight="1" x14ac:dyDescent="0.2">
      <c r="A69" s="492"/>
      <c r="B69" s="192"/>
      <c r="C69" s="192"/>
      <c r="D69" s="112"/>
      <c r="E69" s="51"/>
      <c r="F69" s="112"/>
      <c r="G69" s="112"/>
      <c r="H69" s="112"/>
      <c r="I69" s="112"/>
      <c r="J69" s="193"/>
      <c r="K69" s="493"/>
    </row>
    <row r="70" spans="1:11" x14ac:dyDescent="0.2">
      <c r="A70" s="494">
        <v>32</v>
      </c>
      <c r="B70" s="139" t="s">
        <v>748</v>
      </c>
      <c r="C70" s="139"/>
      <c r="D70" s="139"/>
      <c r="E70" s="139"/>
      <c r="F70" s="194"/>
      <c r="G70" s="195"/>
      <c r="H70" s="196"/>
      <c r="I70" s="195"/>
      <c r="J70" s="194"/>
      <c r="K70" s="495">
        <f>Parts!K21</f>
        <v>0</v>
      </c>
    </row>
    <row r="71" spans="1:11" ht="13.5" thickBot="1" x14ac:dyDescent="0.25">
      <c r="A71" s="496"/>
      <c r="B71" s="497"/>
      <c r="C71" s="497"/>
      <c r="D71" s="497"/>
      <c r="E71" s="498"/>
      <c r="F71" s="498"/>
      <c r="G71" s="498"/>
      <c r="H71" s="498"/>
      <c r="I71" s="498"/>
      <c r="J71" s="499"/>
      <c r="K71" s="500"/>
    </row>
  </sheetData>
  <sheetProtection algorithmName="SHA-512" hashValue="ZCwYB4hWGw5QQFTSPpClidohuHUF7x6XMNCcdLBHuNeE10Ibf7dbWD8igx82+62dFpATsZMLGQQS0B3GW5la6A==" saltValue="wRSBwObVSZHG0rO/N9d6iA==" spinCount="100000" sheet="1" objects="1" scenarios="1"/>
  <mergeCells count="8">
    <mergeCell ref="J3:K3"/>
    <mergeCell ref="B68:D68"/>
    <mergeCell ref="B25:D25"/>
    <mergeCell ref="F5:G5"/>
    <mergeCell ref="H5:I5"/>
    <mergeCell ref="C5:C6"/>
    <mergeCell ref="A8:F8"/>
    <mergeCell ref="B10:J10"/>
  </mergeCells>
  <printOptions horizontalCentered="1"/>
  <pageMargins left="0.23622047244094491" right="0.23622047244094491" top="0.51181102362204722" bottom="0.51181102362204722" header="0.31496062992125984" footer="0.31496062992125984"/>
  <pageSetup paperSize="9" scale="64" fitToHeight="0" orientation="landscape" r:id="rId1"/>
  <headerFooter alignWithMargins="0">
    <oddFooter>&amp;C&amp;A&amp;R&amp;9Page &amp;P of &amp;N</oddFooter>
  </headerFooter>
  <rowBreaks count="2" manualBreakCount="2">
    <brk id="24" max="10" man="1"/>
    <brk id="49"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K140"/>
  <sheetViews>
    <sheetView showGridLines="0" view="pageBreakPreview" zoomScaleNormal="70" zoomScaleSheetLayoutView="100" workbookViewId="0">
      <pane ySplit="9" topLeftCell="A10" activePane="bottomLeft" state="frozen"/>
      <selection pane="bottomLeft" activeCell="A2" sqref="A2"/>
    </sheetView>
  </sheetViews>
  <sheetFormatPr baseColWidth="10" defaultColWidth="9.140625" defaultRowHeight="12.75" x14ac:dyDescent="0.2"/>
  <cols>
    <col min="1" max="1" width="7.42578125" style="23" customWidth="1"/>
    <col min="2" max="2" width="51.85546875" style="23" customWidth="1"/>
    <col min="3" max="3" width="13.85546875" style="23" customWidth="1"/>
    <col min="4" max="5" width="10" style="23" customWidth="1"/>
    <col min="6" max="6" width="15.7109375" style="287" customWidth="1"/>
    <col min="7"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s="155" customFormat="1" ht="18" customHeight="1" x14ac:dyDescent="0.2">
      <c r="A1" s="501"/>
      <c r="B1" s="502"/>
      <c r="C1" s="502"/>
      <c r="D1" s="502"/>
      <c r="E1" s="502"/>
      <c r="F1" s="503"/>
      <c r="G1" s="504"/>
      <c r="H1" s="504"/>
      <c r="I1" s="504"/>
      <c r="J1" s="504"/>
      <c r="K1" s="505"/>
    </row>
    <row r="2" spans="1:11" ht="18" customHeight="1" x14ac:dyDescent="0.25">
      <c r="A2" s="461"/>
      <c r="B2" s="297"/>
      <c r="C2" s="297"/>
      <c r="D2" s="293" t="s">
        <v>790</v>
      </c>
      <c r="E2" s="159"/>
      <c r="F2" s="293"/>
      <c r="G2" s="296"/>
      <c r="H2" s="296"/>
      <c r="I2" s="296"/>
      <c r="J2" s="279"/>
      <c r="K2" s="506" t="s">
        <v>608</v>
      </c>
    </row>
    <row r="3" spans="1:11" ht="18" customHeight="1" x14ac:dyDescent="0.25">
      <c r="A3" s="461"/>
      <c r="B3" s="297"/>
      <c r="C3" s="297"/>
      <c r="D3" s="293" t="s">
        <v>619</v>
      </c>
      <c r="E3" s="159"/>
      <c r="F3" s="293"/>
      <c r="G3" s="296"/>
      <c r="H3" s="296"/>
      <c r="I3" s="296"/>
      <c r="J3" s="36" t="s">
        <v>164</v>
      </c>
      <c r="K3" s="462"/>
    </row>
    <row r="4" spans="1:11" ht="18" customHeight="1" x14ac:dyDescent="0.25">
      <c r="A4" s="461"/>
      <c r="B4" s="297"/>
      <c r="C4" s="297"/>
      <c r="D4" s="293" t="s">
        <v>120</v>
      </c>
      <c r="E4" s="296"/>
      <c r="F4" s="293"/>
      <c r="G4" s="296"/>
      <c r="H4" s="296"/>
      <c r="I4" s="296"/>
      <c r="J4" s="659" t="str">
        <f>IF('Grand Summary'!J3:K3="","",'Grand Summary'!J3:K3)</f>
        <v/>
      </c>
      <c r="K4" s="660"/>
    </row>
    <row r="5" spans="1:11" ht="6.75" customHeight="1" thickBot="1" x14ac:dyDescent="0.25">
      <c r="A5" s="463"/>
      <c r="B5" s="295"/>
      <c r="C5" s="295"/>
      <c r="D5" s="295"/>
      <c r="E5" s="295"/>
      <c r="F5" s="53"/>
      <c r="G5" s="295"/>
      <c r="H5" s="295"/>
      <c r="I5" s="295"/>
      <c r="J5" s="295"/>
      <c r="K5" s="464"/>
    </row>
    <row r="6" spans="1:11" ht="39.6" customHeight="1" x14ac:dyDescent="0.2">
      <c r="A6" s="507"/>
      <c r="B6" s="292"/>
      <c r="C6" s="292" t="s">
        <v>214</v>
      </c>
      <c r="D6" s="292"/>
      <c r="E6" s="292"/>
      <c r="F6" s="657" t="s">
        <v>167</v>
      </c>
      <c r="G6" s="658"/>
      <c r="H6" s="657" t="s">
        <v>606</v>
      </c>
      <c r="I6" s="658"/>
      <c r="J6" s="48" t="s">
        <v>609</v>
      </c>
      <c r="K6" s="508" t="s">
        <v>168</v>
      </c>
    </row>
    <row r="7" spans="1:11" s="281" customFormat="1" ht="12" x14ac:dyDescent="0.2">
      <c r="A7" s="467" t="s">
        <v>0</v>
      </c>
      <c r="B7" s="65" t="s">
        <v>1</v>
      </c>
      <c r="C7" s="291" t="s">
        <v>166</v>
      </c>
      <c r="D7" s="291" t="s">
        <v>2</v>
      </c>
      <c r="E7" s="291" t="s">
        <v>161</v>
      </c>
      <c r="F7" s="66" t="s">
        <v>162</v>
      </c>
      <c r="G7" s="66" t="s">
        <v>163</v>
      </c>
      <c r="H7" s="66" t="s">
        <v>162</v>
      </c>
      <c r="I7" s="66" t="s">
        <v>163</v>
      </c>
      <c r="J7" s="67" t="s">
        <v>4</v>
      </c>
      <c r="K7" s="468" t="s">
        <v>169</v>
      </c>
    </row>
    <row r="8" spans="1:11" s="121" customFormat="1" ht="24" x14ac:dyDescent="0.2">
      <c r="A8" s="469"/>
      <c r="B8" s="69" t="s">
        <v>262</v>
      </c>
      <c r="C8" s="69"/>
      <c r="D8" s="69"/>
      <c r="E8" s="69" t="s">
        <v>256</v>
      </c>
      <c r="F8" s="69" t="s">
        <v>257</v>
      </c>
      <c r="G8" s="69" t="s">
        <v>258</v>
      </c>
      <c r="H8" s="69" t="s">
        <v>259</v>
      </c>
      <c r="I8" s="69" t="s">
        <v>260</v>
      </c>
      <c r="J8" s="70" t="s">
        <v>261</v>
      </c>
      <c r="K8" s="470" t="s">
        <v>610</v>
      </c>
    </row>
    <row r="9" spans="1:11" s="159" customFormat="1" ht="3.6" customHeight="1" x14ac:dyDescent="0.2">
      <c r="A9" s="509"/>
      <c r="B9" s="24"/>
      <c r="C9" s="24"/>
      <c r="D9" s="24"/>
      <c r="E9" s="24"/>
      <c r="F9" s="198"/>
      <c r="G9" s="24"/>
      <c r="H9" s="24"/>
      <c r="I9" s="24"/>
      <c r="J9" s="24"/>
      <c r="K9" s="510"/>
    </row>
    <row r="10" spans="1:11" s="159" customFormat="1" ht="24" customHeight="1" x14ac:dyDescent="0.25">
      <c r="A10" s="653" t="s">
        <v>272</v>
      </c>
      <c r="B10" s="654"/>
      <c r="C10" s="654"/>
      <c r="D10" s="654"/>
      <c r="E10" s="654"/>
      <c r="F10" s="654"/>
      <c r="G10" s="158"/>
      <c r="H10" s="158"/>
      <c r="I10" s="158"/>
      <c r="J10" s="158"/>
      <c r="K10" s="471"/>
    </row>
    <row r="11" spans="1:11" ht="18" customHeight="1" x14ac:dyDescent="0.2">
      <c r="A11" s="511"/>
      <c r="B11" s="18" t="s">
        <v>271</v>
      </c>
      <c r="C11" s="18"/>
      <c r="D11" s="200"/>
      <c r="E11" s="200"/>
      <c r="F11" s="201"/>
      <c r="G11" s="241"/>
      <c r="H11" s="241"/>
      <c r="I11" s="241"/>
      <c r="J11" s="241"/>
      <c r="K11" s="512"/>
    </row>
    <row r="12" spans="1:11" ht="18" customHeight="1" x14ac:dyDescent="0.2">
      <c r="A12" s="483">
        <v>6000</v>
      </c>
      <c r="B12" s="46" t="s">
        <v>7</v>
      </c>
      <c r="C12" s="202"/>
      <c r="D12" s="202"/>
      <c r="E12" s="203"/>
      <c r="F12" s="111"/>
      <c r="G12" s="153"/>
      <c r="H12" s="153"/>
      <c r="I12" s="153"/>
      <c r="J12" s="113"/>
      <c r="K12" s="480">
        <f>K37</f>
        <v>0</v>
      </c>
    </row>
    <row r="13" spans="1:11" ht="18" customHeight="1" x14ac:dyDescent="0.2">
      <c r="A13" s="483">
        <v>2500</v>
      </c>
      <c r="B13" s="46" t="s">
        <v>8</v>
      </c>
      <c r="C13" s="202"/>
      <c r="D13" s="202"/>
      <c r="E13" s="203"/>
      <c r="F13" s="111"/>
      <c r="G13" s="153"/>
      <c r="H13" s="153"/>
      <c r="I13" s="153"/>
      <c r="J13" s="113"/>
      <c r="K13" s="480">
        <f>K41</f>
        <v>0</v>
      </c>
    </row>
    <row r="14" spans="1:11" ht="18" customHeight="1" x14ac:dyDescent="0.2">
      <c r="A14" s="483">
        <v>4300</v>
      </c>
      <c r="B14" s="46" t="s">
        <v>9</v>
      </c>
      <c r="C14" s="202"/>
      <c r="D14" s="202"/>
      <c r="E14" s="203"/>
      <c r="F14" s="111"/>
      <c r="G14" s="153"/>
      <c r="H14" s="153"/>
      <c r="I14" s="153"/>
      <c r="J14" s="113"/>
      <c r="K14" s="480">
        <f>K53</f>
        <v>0</v>
      </c>
    </row>
    <row r="15" spans="1:11" ht="18" customHeight="1" x14ac:dyDescent="0.2">
      <c r="A15" s="483">
        <v>5200</v>
      </c>
      <c r="B15" s="46" t="s">
        <v>10</v>
      </c>
      <c r="C15" s="202"/>
      <c r="D15" s="202"/>
      <c r="E15" s="203"/>
      <c r="F15" s="111"/>
      <c r="G15" s="153"/>
      <c r="H15" s="153"/>
      <c r="I15" s="153"/>
      <c r="J15" s="113"/>
      <c r="K15" s="480">
        <f>K63</f>
        <v>0</v>
      </c>
    </row>
    <row r="16" spans="1:11" s="155" customFormat="1" ht="18" customHeight="1" x14ac:dyDescent="0.2">
      <c r="A16" s="481">
        <v>6800</v>
      </c>
      <c r="B16" s="79" t="s">
        <v>119</v>
      </c>
      <c r="C16" s="143"/>
      <c r="D16" s="143"/>
      <c r="E16" s="144"/>
      <c r="F16" s="133"/>
      <c r="G16" s="134"/>
      <c r="H16" s="134"/>
      <c r="I16" s="134"/>
      <c r="J16" s="135"/>
      <c r="K16" s="482">
        <f>K92</f>
        <v>0</v>
      </c>
    </row>
    <row r="17" spans="1:11" s="147" customFormat="1" ht="18" customHeight="1" x14ac:dyDescent="0.2">
      <c r="A17" s="481">
        <v>6900</v>
      </c>
      <c r="B17" s="79" t="s">
        <v>527</v>
      </c>
      <c r="C17" s="143"/>
      <c r="D17" s="143"/>
      <c r="E17" s="144"/>
      <c r="F17" s="133"/>
      <c r="G17" s="134"/>
      <c r="H17" s="134"/>
      <c r="I17" s="134"/>
      <c r="J17" s="135"/>
      <c r="K17" s="482">
        <f>K111</f>
        <v>0</v>
      </c>
    </row>
    <row r="18" spans="1:11" ht="18" customHeight="1" x14ac:dyDescent="0.2">
      <c r="A18" s="483">
        <v>6600</v>
      </c>
      <c r="B18" s="79" t="s">
        <v>79</v>
      </c>
      <c r="C18" s="202"/>
      <c r="D18" s="202"/>
      <c r="E18" s="203"/>
      <c r="F18" s="111"/>
      <c r="G18" s="153"/>
      <c r="H18" s="153"/>
      <c r="I18" s="153"/>
      <c r="J18" s="113"/>
      <c r="K18" s="480">
        <f>K122</f>
        <v>0</v>
      </c>
    </row>
    <row r="19" spans="1:11" ht="18" customHeight="1" x14ac:dyDescent="0.2">
      <c r="A19" s="483">
        <v>6700</v>
      </c>
      <c r="B19" s="46" t="s">
        <v>11</v>
      </c>
      <c r="C19" s="202"/>
      <c r="D19" s="202"/>
      <c r="E19" s="203"/>
      <c r="F19" s="111"/>
      <c r="G19" s="153"/>
      <c r="H19" s="153"/>
      <c r="I19" s="153"/>
      <c r="J19" s="113"/>
      <c r="K19" s="480">
        <f>K131</f>
        <v>0</v>
      </c>
    </row>
    <row r="20" spans="1:11" ht="18" customHeight="1" x14ac:dyDescent="0.2">
      <c r="A20" s="483" t="s">
        <v>63</v>
      </c>
      <c r="B20" s="46" t="s">
        <v>12</v>
      </c>
      <c r="C20" s="202"/>
      <c r="D20" s="202"/>
      <c r="E20" s="203"/>
      <c r="F20" s="111"/>
      <c r="G20" s="153"/>
      <c r="H20" s="153"/>
      <c r="I20" s="153"/>
      <c r="J20" s="113"/>
      <c r="K20" s="480">
        <f>K139</f>
        <v>0</v>
      </c>
    </row>
    <row r="21" spans="1:11" ht="17.25" customHeight="1" x14ac:dyDescent="0.2">
      <c r="A21" s="513"/>
      <c r="B21" s="45" t="s">
        <v>727</v>
      </c>
      <c r="C21" s="64"/>
      <c r="D21" s="64"/>
      <c r="E21" s="64"/>
      <c r="F21" s="215"/>
      <c r="G21" s="54"/>
      <c r="H21" s="54"/>
      <c r="I21" s="54"/>
      <c r="J21" s="54"/>
      <c r="K21" s="491">
        <f>SUM(K12:K20)</f>
        <v>0</v>
      </c>
    </row>
    <row r="22" spans="1:11" ht="6" hidden="1" customHeight="1" x14ac:dyDescent="0.2">
      <c r="A22" s="461"/>
      <c r="B22" s="159"/>
      <c r="C22" s="159"/>
      <c r="D22" s="159"/>
      <c r="E22" s="159"/>
      <c r="F22" s="216"/>
      <c r="G22" s="230"/>
      <c r="H22" s="230"/>
      <c r="I22" s="230"/>
      <c r="J22" s="230"/>
      <c r="K22" s="514"/>
    </row>
    <row r="23" spans="1:11" ht="6" customHeight="1" x14ac:dyDescent="0.2">
      <c r="A23" s="461"/>
      <c r="B23" s="159"/>
      <c r="C23" s="159"/>
      <c r="D23" s="159"/>
      <c r="E23" s="159"/>
      <c r="F23" s="216"/>
      <c r="G23" s="230"/>
      <c r="H23" s="230"/>
      <c r="I23" s="230"/>
      <c r="J23" s="230"/>
      <c r="K23" s="514"/>
    </row>
    <row r="24" spans="1:11" ht="18" customHeight="1" x14ac:dyDescent="0.2">
      <c r="A24" s="515">
        <v>6000</v>
      </c>
      <c r="B24" s="7" t="s">
        <v>134</v>
      </c>
      <c r="C24" s="7"/>
      <c r="D24" s="151"/>
      <c r="E24" s="151"/>
      <c r="F24" s="217"/>
      <c r="G24" s="182"/>
      <c r="H24" s="182"/>
      <c r="I24" s="182"/>
      <c r="J24" s="182"/>
      <c r="K24" s="487"/>
    </row>
    <row r="25" spans="1:11" ht="18" customHeight="1" x14ac:dyDescent="0.2">
      <c r="A25" s="477">
        <v>6001</v>
      </c>
      <c r="B25" s="43" t="s">
        <v>548</v>
      </c>
      <c r="C25" s="308"/>
      <c r="D25" s="39" t="s">
        <v>17</v>
      </c>
      <c r="E25" s="245">
        <v>1</v>
      </c>
      <c r="F25" s="325">
        <v>0</v>
      </c>
      <c r="G25" s="326">
        <v>0</v>
      </c>
      <c r="H25" s="326">
        <v>0</v>
      </c>
      <c r="I25" s="326">
        <v>0</v>
      </c>
      <c r="J25" s="327">
        <v>0</v>
      </c>
      <c r="K25" s="478">
        <f t="shared" ref="K25:K36" si="0">E25*(G25+I25+J25)</f>
        <v>0</v>
      </c>
    </row>
    <row r="26" spans="1:11" ht="18" customHeight="1" x14ac:dyDescent="0.2">
      <c r="A26" s="479">
        <v>6002</v>
      </c>
      <c r="B26" s="51" t="s">
        <v>18</v>
      </c>
      <c r="C26" s="308"/>
      <c r="D26" s="39" t="s">
        <v>17</v>
      </c>
      <c r="E26" s="219">
        <v>1</v>
      </c>
      <c r="F26" s="328">
        <v>0</v>
      </c>
      <c r="G26" s="329">
        <v>0</v>
      </c>
      <c r="H26" s="329">
        <v>0</v>
      </c>
      <c r="I26" s="329">
        <v>0</v>
      </c>
      <c r="J26" s="304">
        <v>0</v>
      </c>
      <c r="K26" s="480">
        <f t="shared" si="0"/>
        <v>0</v>
      </c>
    </row>
    <row r="27" spans="1:11" ht="40.9" customHeight="1" x14ac:dyDescent="0.2">
      <c r="A27" s="479" t="s">
        <v>248</v>
      </c>
      <c r="B27" s="51" t="s">
        <v>212</v>
      </c>
      <c r="C27" s="308"/>
      <c r="D27" s="39" t="s">
        <v>17</v>
      </c>
      <c r="E27" s="219">
        <v>1</v>
      </c>
      <c r="F27" s="328">
        <v>0</v>
      </c>
      <c r="G27" s="329">
        <v>0</v>
      </c>
      <c r="H27" s="329">
        <v>0</v>
      </c>
      <c r="I27" s="329">
        <v>0</v>
      </c>
      <c r="J27" s="304">
        <v>0</v>
      </c>
      <c r="K27" s="480">
        <f t="shared" si="0"/>
        <v>0</v>
      </c>
    </row>
    <row r="28" spans="1:11" ht="18" customHeight="1" x14ac:dyDescent="0.2">
      <c r="A28" s="479">
        <v>6004</v>
      </c>
      <c r="B28" s="51" t="s">
        <v>249</v>
      </c>
      <c r="C28" s="308"/>
      <c r="D28" s="39" t="s">
        <v>17</v>
      </c>
      <c r="E28" s="219">
        <v>1</v>
      </c>
      <c r="F28" s="328">
        <v>0</v>
      </c>
      <c r="G28" s="329">
        <v>0</v>
      </c>
      <c r="H28" s="329">
        <v>0</v>
      </c>
      <c r="I28" s="329">
        <v>0</v>
      </c>
      <c r="J28" s="304">
        <v>0</v>
      </c>
      <c r="K28" s="480">
        <f t="shared" si="0"/>
        <v>0</v>
      </c>
    </row>
    <row r="29" spans="1:11" ht="30" customHeight="1" x14ac:dyDescent="0.2">
      <c r="A29" s="479">
        <v>6005</v>
      </c>
      <c r="B29" s="51" t="s">
        <v>19</v>
      </c>
      <c r="C29" s="308"/>
      <c r="D29" s="39" t="s">
        <v>17</v>
      </c>
      <c r="E29" s="219">
        <v>1</v>
      </c>
      <c r="F29" s="328">
        <v>0</v>
      </c>
      <c r="G29" s="329">
        <v>0</v>
      </c>
      <c r="H29" s="329">
        <v>0</v>
      </c>
      <c r="I29" s="329">
        <v>0</v>
      </c>
      <c r="J29" s="304">
        <v>0</v>
      </c>
      <c r="K29" s="480">
        <f t="shared" si="0"/>
        <v>0</v>
      </c>
    </row>
    <row r="30" spans="1:11" ht="19.5" customHeight="1" x14ac:dyDescent="0.2">
      <c r="A30" s="479">
        <v>6006</v>
      </c>
      <c r="B30" s="37" t="s">
        <v>20</v>
      </c>
      <c r="C30" s="309"/>
      <c r="D30" s="39" t="s">
        <v>17</v>
      </c>
      <c r="E30" s="219">
        <v>1</v>
      </c>
      <c r="F30" s="328">
        <v>0</v>
      </c>
      <c r="G30" s="329">
        <v>0</v>
      </c>
      <c r="H30" s="329">
        <v>0</v>
      </c>
      <c r="I30" s="329">
        <v>0</v>
      </c>
      <c r="J30" s="304">
        <v>0</v>
      </c>
      <c r="K30" s="480">
        <f t="shared" si="0"/>
        <v>0</v>
      </c>
    </row>
    <row r="31" spans="1:11" ht="18" customHeight="1" x14ac:dyDescent="0.2">
      <c r="A31" s="479">
        <v>6007</v>
      </c>
      <c r="B31" s="51" t="s">
        <v>21</v>
      </c>
      <c r="C31" s="308"/>
      <c r="D31" s="39" t="s">
        <v>17</v>
      </c>
      <c r="E31" s="219">
        <v>1</v>
      </c>
      <c r="F31" s="328">
        <v>0</v>
      </c>
      <c r="G31" s="329">
        <v>0</v>
      </c>
      <c r="H31" s="329">
        <v>0</v>
      </c>
      <c r="I31" s="329">
        <v>0</v>
      </c>
      <c r="J31" s="304">
        <v>0</v>
      </c>
      <c r="K31" s="480">
        <f t="shared" si="0"/>
        <v>0</v>
      </c>
    </row>
    <row r="32" spans="1:11" ht="18" customHeight="1" x14ac:dyDescent="0.2">
      <c r="A32" s="479">
        <v>6008</v>
      </c>
      <c r="B32" s="51" t="s">
        <v>22</v>
      </c>
      <c r="C32" s="308"/>
      <c r="D32" s="39" t="s">
        <v>17</v>
      </c>
      <c r="E32" s="219">
        <v>1</v>
      </c>
      <c r="F32" s="328">
        <v>0</v>
      </c>
      <c r="G32" s="329">
        <v>0</v>
      </c>
      <c r="H32" s="329">
        <v>0</v>
      </c>
      <c r="I32" s="329">
        <v>0</v>
      </c>
      <c r="J32" s="304">
        <v>0</v>
      </c>
      <c r="K32" s="480">
        <f t="shared" si="0"/>
        <v>0</v>
      </c>
    </row>
    <row r="33" spans="1:11" ht="25.5" x14ac:dyDescent="0.2">
      <c r="A33" s="481" t="s">
        <v>576</v>
      </c>
      <c r="B33" s="145" t="s">
        <v>577</v>
      </c>
      <c r="C33" s="310"/>
      <c r="D33" s="39" t="s">
        <v>17</v>
      </c>
      <c r="E33" s="219">
        <v>1</v>
      </c>
      <c r="F33" s="328">
        <v>0</v>
      </c>
      <c r="G33" s="329">
        <v>0</v>
      </c>
      <c r="H33" s="329">
        <v>0</v>
      </c>
      <c r="I33" s="329">
        <v>0</v>
      </c>
      <c r="J33" s="304">
        <v>0</v>
      </c>
      <c r="K33" s="480">
        <f t="shared" si="0"/>
        <v>0</v>
      </c>
    </row>
    <row r="34" spans="1:11" ht="25.5" x14ac:dyDescent="0.2">
      <c r="A34" s="481" t="s">
        <v>579</v>
      </c>
      <c r="B34" s="145" t="s">
        <v>578</v>
      </c>
      <c r="C34" s="310"/>
      <c r="D34" s="39" t="s">
        <v>17</v>
      </c>
      <c r="E34" s="219">
        <v>1</v>
      </c>
      <c r="F34" s="328">
        <v>0</v>
      </c>
      <c r="G34" s="329">
        <v>0</v>
      </c>
      <c r="H34" s="329">
        <v>0</v>
      </c>
      <c r="I34" s="329">
        <v>0</v>
      </c>
      <c r="J34" s="304">
        <v>0</v>
      </c>
      <c r="K34" s="480">
        <f t="shared" si="0"/>
        <v>0</v>
      </c>
    </row>
    <row r="35" spans="1:11" ht="25.5" x14ac:dyDescent="0.2">
      <c r="A35" s="479" t="s">
        <v>580</v>
      </c>
      <c r="B35" s="146" t="s">
        <v>581</v>
      </c>
      <c r="C35" s="311"/>
      <c r="D35" s="39" t="s">
        <v>17</v>
      </c>
      <c r="E35" s="219">
        <v>1</v>
      </c>
      <c r="F35" s="328">
        <v>0</v>
      </c>
      <c r="G35" s="329">
        <v>0</v>
      </c>
      <c r="H35" s="329">
        <v>0</v>
      </c>
      <c r="I35" s="329">
        <v>0</v>
      </c>
      <c r="J35" s="304">
        <v>0</v>
      </c>
      <c r="K35" s="480">
        <f t="shared" si="0"/>
        <v>0</v>
      </c>
    </row>
    <row r="36" spans="1:11" ht="18" customHeight="1" x14ac:dyDescent="0.2">
      <c r="A36" s="479">
        <v>6010</v>
      </c>
      <c r="B36" s="68" t="s">
        <v>14</v>
      </c>
      <c r="C36" s="312"/>
      <c r="D36" s="310"/>
      <c r="E36" s="313"/>
      <c r="F36" s="330">
        <v>0</v>
      </c>
      <c r="G36" s="331">
        <v>0</v>
      </c>
      <c r="H36" s="331">
        <v>0</v>
      </c>
      <c r="I36" s="331">
        <v>0</v>
      </c>
      <c r="J36" s="332">
        <v>0</v>
      </c>
      <c r="K36" s="516">
        <f t="shared" si="0"/>
        <v>0</v>
      </c>
    </row>
    <row r="37" spans="1:11" ht="18" customHeight="1" x14ac:dyDescent="0.2">
      <c r="A37" s="517"/>
      <c r="B37" s="45" t="s">
        <v>713</v>
      </c>
      <c r="C37" s="64"/>
      <c r="D37" s="128"/>
      <c r="E37" s="128"/>
      <c r="F37" s="333"/>
      <c r="G37" s="334"/>
      <c r="H37" s="334"/>
      <c r="I37" s="334"/>
      <c r="J37" s="334"/>
      <c r="K37" s="491">
        <f t="shared" ref="K37" si="1">SUM(K25:K36)</f>
        <v>0</v>
      </c>
    </row>
    <row r="38" spans="1:11" ht="6" customHeight="1" x14ac:dyDescent="0.2">
      <c r="A38" s="461"/>
      <c r="B38" s="159"/>
      <c r="C38" s="159"/>
      <c r="D38" s="159"/>
      <c r="E38" s="159"/>
      <c r="F38" s="335"/>
      <c r="G38" s="336"/>
      <c r="H38" s="336"/>
      <c r="I38" s="336"/>
      <c r="J38" s="336"/>
      <c r="K38" s="514"/>
    </row>
    <row r="39" spans="1:11" s="282" customFormat="1" ht="18" customHeight="1" x14ac:dyDescent="0.2">
      <c r="A39" s="475">
        <v>2500</v>
      </c>
      <c r="B39" s="19" t="s">
        <v>13</v>
      </c>
      <c r="C39" s="19"/>
      <c r="D39" s="220"/>
      <c r="E39" s="220"/>
      <c r="F39" s="337"/>
      <c r="G39" s="338"/>
      <c r="H39" s="338"/>
      <c r="I39" s="338"/>
      <c r="J39" s="338"/>
      <c r="K39" s="518"/>
    </row>
    <row r="40" spans="1:11" s="121" customFormat="1" ht="18" customHeight="1" x14ac:dyDescent="0.2">
      <c r="A40" s="519">
        <v>2542</v>
      </c>
      <c r="B40" s="221" t="s">
        <v>14</v>
      </c>
      <c r="C40" s="314"/>
      <c r="D40" s="315"/>
      <c r="E40" s="315"/>
      <c r="F40" s="330">
        <v>0</v>
      </c>
      <c r="G40" s="329">
        <v>0</v>
      </c>
      <c r="H40" s="339">
        <v>0</v>
      </c>
      <c r="I40" s="339">
        <v>0</v>
      </c>
      <c r="J40" s="304">
        <v>0</v>
      </c>
      <c r="K40" s="516">
        <f>E40*(G40+I40+J40)</f>
        <v>0</v>
      </c>
    </row>
    <row r="41" spans="1:11" s="283" customFormat="1" ht="18" customHeight="1" x14ac:dyDescent="0.2">
      <c r="A41" s="520"/>
      <c r="B41" s="223" t="s">
        <v>15</v>
      </c>
      <c r="C41" s="224"/>
      <c r="D41" s="225"/>
      <c r="E41" s="225"/>
      <c r="F41" s="333"/>
      <c r="G41" s="334"/>
      <c r="H41" s="334"/>
      <c r="I41" s="334"/>
      <c r="J41" s="334"/>
      <c r="K41" s="491">
        <f t="shared" ref="K41" si="2">K40</f>
        <v>0</v>
      </c>
    </row>
    <row r="42" spans="1:11" ht="6" customHeight="1" x14ac:dyDescent="0.2">
      <c r="A42" s="461"/>
      <c r="B42" s="159"/>
      <c r="C42" s="159"/>
      <c r="D42" s="150"/>
      <c r="E42" s="150"/>
      <c r="F42" s="335"/>
      <c r="G42" s="336"/>
      <c r="H42" s="336"/>
      <c r="I42" s="336"/>
      <c r="J42" s="336"/>
      <c r="K42" s="514"/>
    </row>
    <row r="43" spans="1:11" ht="18" customHeight="1" x14ac:dyDescent="0.2">
      <c r="A43" s="515">
        <v>4300</v>
      </c>
      <c r="B43" s="7" t="s">
        <v>23</v>
      </c>
      <c r="C43" s="7"/>
      <c r="D43" s="151"/>
      <c r="E43" s="151"/>
      <c r="F43" s="340"/>
      <c r="G43" s="341"/>
      <c r="H43" s="341"/>
      <c r="I43" s="341"/>
      <c r="J43" s="341"/>
      <c r="K43" s="487"/>
    </row>
    <row r="44" spans="1:11" ht="18" customHeight="1" x14ac:dyDescent="0.2">
      <c r="A44" s="481">
        <v>4231</v>
      </c>
      <c r="B44" s="645" t="s">
        <v>793</v>
      </c>
      <c r="C44" s="306"/>
      <c r="D44" s="39" t="s">
        <v>44</v>
      </c>
      <c r="E44" s="123">
        <v>2</v>
      </c>
      <c r="F44" s="328">
        <v>0</v>
      </c>
      <c r="G44" s="303">
        <v>0</v>
      </c>
      <c r="H44" s="303">
        <v>0</v>
      </c>
      <c r="I44" s="303">
        <v>0</v>
      </c>
      <c r="J44" s="304">
        <v>0</v>
      </c>
      <c r="K44" s="480">
        <f t="shared" ref="K44:K52" si="3">E44*(G44+I44+J44)</f>
        <v>0</v>
      </c>
    </row>
    <row r="45" spans="1:11" ht="18" customHeight="1" x14ac:dyDescent="0.2">
      <c r="A45" s="481">
        <v>4332</v>
      </c>
      <c r="B45" s="41" t="s">
        <v>160</v>
      </c>
      <c r="C45" s="306"/>
      <c r="D45" s="39" t="s">
        <v>44</v>
      </c>
      <c r="E45" s="123">
        <v>1</v>
      </c>
      <c r="F45" s="328">
        <v>0</v>
      </c>
      <c r="G45" s="303">
        <v>0</v>
      </c>
      <c r="H45" s="303">
        <v>0</v>
      </c>
      <c r="I45" s="303">
        <v>0</v>
      </c>
      <c r="J45" s="304">
        <v>0</v>
      </c>
      <c r="K45" s="480">
        <f t="shared" si="3"/>
        <v>0</v>
      </c>
    </row>
    <row r="46" spans="1:11" ht="18" customHeight="1" x14ac:dyDescent="0.2">
      <c r="A46" s="481">
        <v>4353</v>
      </c>
      <c r="B46" s="41" t="s">
        <v>24</v>
      </c>
      <c r="C46" s="306"/>
      <c r="D46" s="39" t="s">
        <v>44</v>
      </c>
      <c r="E46" s="123">
        <v>2</v>
      </c>
      <c r="F46" s="328">
        <v>0</v>
      </c>
      <c r="G46" s="303">
        <v>0</v>
      </c>
      <c r="H46" s="303">
        <v>0</v>
      </c>
      <c r="I46" s="303">
        <v>0</v>
      </c>
      <c r="J46" s="304">
        <v>0</v>
      </c>
      <c r="K46" s="480">
        <f t="shared" si="3"/>
        <v>0</v>
      </c>
    </row>
    <row r="47" spans="1:11" ht="18" customHeight="1" x14ac:dyDescent="0.2">
      <c r="A47" s="481">
        <v>4354</v>
      </c>
      <c r="B47" s="41" t="s">
        <v>25</v>
      </c>
      <c r="C47" s="306"/>
      <c r="D47" s="39" t="s">
        <v>44</v>
      </c>
      <c r="E47" s="123">
        <v>2</v>
      </c>
      <c r="F47" s="328">
        <v>0</v>
      </c>
      <c r="G47" s="303">
        <v>0</v>
      </c>
      <c r="H47" s="303">
        <v>0</v>
      </c>
      <c r="I47" s="303">
        <v>0</v>
      </c>
      <c r="J47" s="304">
        <v>0</v>
      </c>
      <c r="K47" s="480">
        <f t="shared" si="3"/>
        <v>0</v>
      </c>
    </row>
    <row r="48" spans="1:11" ht="18" customHeight="1" x14ac:dyDescent="0.2">
      <c r="A48" s="481">
        <v>4356</v>
      </c>
      <c r="B48" s="41" t="s">
        <v>26</v>
      </c>
      <c r="C48" s="306"/>
      <c r="D48" s="39" t="s">
        <v>44</v>
      </c>
      <c r="E48" s="123">
        <v>2</v>
      </c>
      <c r="F48" s="328">
        <v>0</v>
      </c>
      <c r="G48" s="303">
        <v>0</v>
      </c>
      <c r="H48" s="303">
        <v>0</v>
      </c>
      <c r="I48" s="303">
        <v>0</v>
      </c>
      <c r="J48" s="304">
        <v>0</v>
      </c>
      <c r="K48" s="480">
        <f t="shared" si="3"/>
        <v>0</v>
      </c>
    </row>
    <row r="49" spans="1:11" ht="18" customHeight="1" x14ac:dyDescent="0.2">
      <c r="A49" s="481">
        <v>4363</v>
      </c>
      <c r="B49" s="41" t="s">
        <v>267</v>
      </c>
      <c r="C49" s="306"/>
      <c r="D49" s="39" t="s">
        <v>44</v>
      </c>
      <c r="E49" s="123">
        <v>1</v>
      </c>
      <c r="F49" s="328">
        <v>0</v>
      </c>
      <c r="G49" s="303">
        <v>0</v>
      </c>
      <c r="H49" s="303">
        <v>0</v>
      </c>
      <c r="I49" s="303">
        <v>0</v>
      </c>
      <c r="J49" s="304">
        <v>0</v>
      </c>
      <c r="K49" s="480">
        <f t="shared" si="3"/>
        <v>0</v>
      </c>
    </row>
    <row r="50" spans="1:11" ht="18" customHeight="1" x14ac:dyDescent="0.2">
      <c r="A50" s="481">
        <v>4405</v>
      </c>
      <c r="B50" s="41" t="s">
        <v>145</v>
      </c>
      <c r="C50" s="306"/>
      <c r="D50" s="39" t="s">
        <v>44</v>
      </c>
      <c r="E50" s="123">
        <v>2</v>
      </c>
      <c r="F50" s="328">
        <v>0</v>
      </c>
      <c r="G50" s="303">
        <v>0</v>
      </c>
      <c r="H50" s="303">
        <v>0</v>
      </c>
      <c r="I50" s="303">
        <v>0</v>
      </c>
      <c r="J50" s="304">
        <v>0</v>
      </c>
      <c r="K50" s="480">
        <f t="shared" si="3"/>
        <v>0</v>
      </c>
    </row>
    <row r="51" spans="1:11" ht="18" customHeight="1" x14ac:dyDescent="0.2">
      <c r="A51" s="481">
        <v>4412</v>
      </c>
      <c r="B51" s="41" t="s">
        <v>27</v>
      </c>
      <c r="C51" s="306"/>
      <c r="D51" s="39" t="s">
        <v>44</v>
      </c>
      <c r="E51" s="123">
        <v>2</v>
      </c>
      <c r="F51" s="328">
        <v>0</v>
      </c>
      <c r="G51" s="303">
        <v>0</v>
      </c>
      <c r="H51" s="303">
        <v>0</v>
      </c>
      <c r="I51" s="303">
        <v>0</v>
      </c>
      <c r="J51" s="304">
        <v>0</v>
      </c>
      <c r="K51" s="480">
        <f t="shared" si="3"/>
        <v>0</v>
      </c>
    </row>
    <row r="52" spans="1:11" s="24" customFormat="1" ht="18" customHeight="1" x14ac:dyDescent="0.2">
      <c r="A52" s="521">
        <v>4390</v>
      </c>
      <c r="B52" s="226" t="s">
        <v>14</v>
      </c>
      <c r="C52" s="316"/>
      <c r="D52" s="317"/>
      <c r="E52" s="318"/>
      <c r="F52" s="342">
        <v>0</v>
      </c>
      <c r="G52" s="339">
        <v>0</v>
      </c>
      <c r="H52" s="339">
        <v>0</v>
      </c>
      <c r="I52" s="339">
        <v>0</v>
      </c>
      <c r="J52" s="343">
        <v>0</v>
      </c>
      <c r="K52" s="480">
        <f t="shared" si="3"/>
        <v>0</v>
      </c>
    </row>
    <row r="53" spans="1:11" ht="18" customHeight="1" x14ac:dyDescent="0.2">
      <c r="A53" s="517"/>
      <c r="B53" s="45" t="s">
        <v>29</v>
      </c>
      <c r="C53" s="64"/>
      <c r="D53" s="128"/>
      <c r="E53" s="128"/>
      <c r="F53" s="333"/>
      <c r="G53" s="334"/>
      <c r="H53" s="334"/>
      <c r="I53" s="334"/>
      <c r="J53" s="334"/>
      <c r="K53" s="491">
        <f t="shared" ref="K53" si="4">SUM(K44:K52)</f>
        <v>0</v>
      </c>
    </row>
    <row r="54" spans="1:11" ht="6" customHeight="1" x14ac:dyDescent="0.2">
      <c r="A54" s="461"/>
      <c r="B54" s="159"/>
      <c r="C54" s="159"/>
      <c r="D54" s="150"/>
      <c r="E54" s="150"/>
      <c r="F54" s="335"/>
      <c r="G54" s="336"/>
      <c r="H54" s="336"/>
      <c r="I54" s="336"/>
      <c r="J54" s="336"/>
      <c r="K54" s="514"/>
    </row>
    <row r="55" spans="1:11" ht="18" customHeight="1" x14ac:dyDescent="0.2">
      <c r="A55" s="515">
        <v>5200</v>
      </c>
      <c r="B55" s="7" t="s">
        <v>30</v>
      </c>
      <c r="C55" s="7"/>
      <c r="D55" s="151"/>
      <c r="E55" s="151"/>
      <c r="F55" s="340"/>
      <c r="G55" s="341"/>
      <c r="H55" s="341"/>
      <c r="I55" s="341"/>
      <c r="J55" s="341"/>
      <c r="K55" s="487"/>
    </row>
    <row r="56" spans="1:11" ht="18" customHeight="1" x14ac:dyDescent="0.2">
      <c r="A56" s="481" t="s">
        <v>31</v>
      </c>
      <c r="B56" s="41" t="s">
        <v>32</v>
      </c>
      <c r="C56" s="306"/>
      <c r="D56" s="39" t="s">
        <v>17</v>
      </c>
      <c r="E56" s="123">
        <v>1</v>
      </c>
      <c r="F56" s="328">
        <v>0</v>
      </c>
      <c r="G56" s="329">
        <v>0</v>
      </c>
      <c r="H56" s="329">
        <v>0</v>
      </c>
      <c r="I56" s="329">
        <v>0</v>
      </c>
      <c r="J56" s="304">
        <v>0</v>
      </c>
      <c r="K56" s="480">
        <f t="shared" ref="K56:K62" si="5">E56*(G56+I56+J56)</f>
        <v>0</v>
      </c>
    </row>
    <row r="57" spans="1:11" ht="18" customHeight="1" x14ac:dyDescent="0.2">
      <c r="A57" s="481" t="s">
        <v>33</v>
      </c>
      <c r="B57" s="41" t="s">
        <v>34</v>
      </c>
      <c r="C57" s="306"/>
      <c r="D57" s="39" t="s">
        <v>17</v>
      </c>
      <c r="E57" s="123">
        <v>1</v>
      </c>
      <c r="F57" s="328">
        <v>0</v>
      </c>
      <c r="G57" s="329">
        <v>0</v>
      </c>
      <c r="H57" s="329">
        <v>0</v>
      </c>
      <c r="I57" s="329">
        <v>0</v>
      </c>
      <c r="J57" s="304">
        <v>0</v>
      </c>
      <c r="K57" s="480">
        <f t="shared" si="5"/>
        <v>0</v>
      </c>
    </row>
    <row r="58" spans="1:11" ht="18" customHeight="1" x14ac:dyDescent="0.2">
      <c r="A58" s="481" t="s">
        <v>35</v>
      </c>
      <c r="B58" s="41" t="s">
        <v>36</v>
      </c>
      <c r="C58" s="306"/>
      <c r="D58" s="39" t="s">
        <v>17</v>
      </c>
      <c r="E58" s="123">
        <v>1</v>
      </c>
      <c r="F58" s="328">
        <v>0</v>
      </c>
      <c r="G58" s="329">
        <v>0</v>
      </c>
      <c r="H58" s="329">
        <v>0</v>
      </c>
      <c r="I58" s="329">
        <v>0</v>
      </c>
      <c r="J58" s="304">
        <v>0</v>
      </c>
      <c r="K58" s="480">
        <f t="shared" si="5"/>
        <v>0</v>
      </c>
    </row>
    <row r="59" spans="1:11" ht="18" customHeight="1" x14ac:dyDescent="0.2">
      <c r="A59" s="481" t="s">
        <v>37</v>
      </c>
      <c r="B59" s="41" t="s">
        <v>38</v>
      </c>
      <c r="C59" s="306"/>
      <c r="D59" s="39" t="s">
        <v>17</v>
      </c>
      <c r="E59" s="123">
        <v>1</v>
      </c>
      <c r="F59" s="328">
        <v>0</v>
      </c>
      <c r="G59" s="329">
        <v>0</v>
      </c>
      <c r="H59" s="329">
        <v>0</v>
      </c>
      <c r="I59" s="329">
        <v>0</v>
      </c>
      <c r="J59" s="304">
        <v>0</v>
      </c>
      <c r="K59" s="480">
        <f t="shared" si="5"/>
        <v>0</v>
      </c>
    </row>
    <row r="60" spans="1:11" ht="18" customHeight="1" x14ac:dyDescent="0.2">
      <c r="A60" s="481" t="s">
        <v>39</v>
      </c>
      <c r="B60" s="41" t="s">
        <v>40</v>
      </c>
      <c r="C60" s="306"/>
      <c r="D60" s="39" t="s">
        <v>17</v>
      </c>
      <c r="E60" s="123">
        <v>1</v>
      </c>
      <c r="F60" s="328">
        <v>0</v>
      </c>
      <c r="G60" s="329">
        <v>0</v>
      </c>
      <c r="H60" s="329">
        <v>0</v>
      </c>
      <c r="I60" s="329">
        <v>0</v>
      </c>
      <c r="J60" s="304">
        <v>0</v>
      </c>
      <c r="K60" s="480">
        <f t="shared" si="5"/>
        <v>0</v>
      </c>
    </row>
    <row r="61" spans="1:11" ht="18" customHeight="1" x14ac:dyDescent="0.2">
      <c r="A61" s="481" t="s">
        <v>41</v>
      </c>
      <c r="B61" s="41" t="s">
        <v>42</v>
      </c>
      <c r="C61" s="306"/>
      <c r="D61" s="39" t="s">
        <v>17</v>
      </c>
      <c r="E61" s="123">
        <v>1</v>
      </c>
      <c r="F61" s="328">
        <v>0</v>
      </c>
      <c r="G61" s="329">
        <v>0</v>
      </c>
      <c r="H61" s="329">
        <v>0</v>
      </c>
      <c r="I61" s="329">
        <v>0</v>
      </c>
      <c r="J61" s="304">
        <v>0</v>
      </c>
      <c r="K61" s="480">
        <f t="shared" si="5"/>
        <v>0</v>
      </c>
    </row>
    <row r="62" spans="1:11" ht="18" customHeight="1" x14ac:dyDescent="0.2">
      <c r="A62" s="521" t="s">
        <v>43</v>
      </c>
      <c r="B62" s="226" t="s">
        <v>14</v>
      </c>
      <c r="C62" s="316"/>
      <c r="D62" s="315"/>
      <c r="E62" s="318"/>
      <c r="F62" s="342">
        <v>0</v>
      </c>
      <c r="G62" s="339">
        <v>0</v>
      </c>
      <c r="H62" s="339">
        <v>0</v>
      </c>
      <c r="I62" s="339">
        <v>0</v>
      </c>
      <c r="J62" s="343">
        <v>0</v>
      </c>
      <c r="K62" s="480">
        <f t="shared" si="5"/>
        <v>0</v>
      </c>
    </row>
    <row r="63" spans="1:11" ht="18" customHeight="1" x14ac:dyDescent="0.2">
      <c r="A63" s="517"/>
      <c r="B63" s="45" t="s">
        <v>712</v>
      </c>
      <c r="C63" s="64"/>
      <c r="D63" s="128"/>
      <c r="E63" s="128"/>
      <c r="F63" s="333"/>
      <c r="G63" s="334"/>
      <c r="H63" s="334"/>
      <c r="I63" s="334"/>
      <c r="J63" s="334"/>
      <c r="K63" s="491">
        <f t="shared" ref="K63" si="6">SUM(K56:K62)</f>
        <v>0</v>
      </c>
    </row>
    <row r="64" spans="1:11" ht="6" customHeight="1" x14ac:dyDescent="0.2">
      <c r="A64" s="461"/>
      <c r="B64" s="159"/>
      <c r="C64" s="159"/>
      <c r="D64" s="150"/>
      <c r="E64" s="150"/>
      <c r="F64" s="335"/>
      <c r="G64" s="336"/>
      <c r="H64" s="336"/>
      <c r="I64" s="336"/>
      <c r="J64" s="336"/>
      <c r="K64" s="514"/>
    </row>
    <row r="65" spans="1:11" ht="18" customHeight="1" x14ac:dyDescent="0.2">
      <c r="A65" s="515">
        <v>6800</v>
      </c>
      <c r="B65" s="7" t="s">
        <v>119</v>
      </c>
      <c r="C65" s="7"/>
      <c r="D65" s="151"/>
      <c r="E65" s="151"/>
      <c r="F65" s="340"/>
      <c r="G65" s="341"/>
      <c r="H65" s="341"/>
      <c r="I65" s="341"/>
      <c r="J65" s="341"/>
      <c r="K65" s="487"/>
    </row>
    <row r="66" spans="1:11" ht="18" customHeight="1" x14ac:dyDescent="0.2">
      <c r="A66" s="481">
        <v>6801</v>
      </c>
      <c r="B66" s="41" t="s">
        <v>208</v>
      </c>
      <c r="C66" s="306"/>
      <c r="D66" s="39" t="s">
        <v>44</v>
      </c>
      <c r="E66" s="123">
        <v>2</v>
      </c>
      <c r="F66" s="325">
        <v>0</v>
      </c>
      <c r="G66" s="303">
        <v>0</v>
      </c>
      <c r="H66" s="329">
        <v>0</v>
      </c>
      <c r="I66" s="303">
        <v>0</v>
      </c>
      <c r="J66" s="304">
        <v>0</v>
      </c>
      <c r="K66" s="480">
        <f t="shared" ref="K66:K83" si="7">E66*(G66+I66+J66)</f>
        <v>0</v>
      </c>
    </row>
    <row r="67" spans="1:11" ht="18" customHeight="1" x14ac:dyDescent="0.2">
      <c r="A67" s="481">
        <v>6802</v>
      </c>
      <c r="B67" s="41" t="s">
        <v>210</v>
      </c>
      <c r="C67" s="306"/>
      <c r="D67" s="39" t="s">
        <v>44</v>
      </c>
      <c r="E67" s="123">
        <v>2</v>
      </c>
      <c r="F67" s="303">
        <v>0</v>
      </c>
      <c r="G67" s="303">
        <v>0</v>
      </c>
      <c r="H67" s="303">
        <v>0</v>
      </c>
      <c r="I67" s="303">
        <v>0</v>
      </c>
      <c r="J67" s="304">
        <v>0</v>
      </c>
      <c r="K67" s="480">
        <f t="shared" si="7"/>
        <v>0</v>
      </c>
    </row>
    <row r="68" spans="1:11" ht="18" customHeight="1" x14ac:dyDescent="0.2">
      <c r="A68" s="481" t="s">
        <v>124</v>
      </c>
      <c r="B68" s="41" t="s">
        <v>209</v>
      </c>
      <c r="C68" s="306"/>
      <c r="D68" s="39" t="s">
        <v>44</v>
      </c>
      <c r="E68" s="123">
        <v>4</v>
      </c>
      <c r="F68" s="303">
        <v>0</v>
      </c>
      <c r="G68" s="303">
        <v>0</v>
      </c>
      <c r="H68" s="303">
        <v>0</v>
      </c>
      <c r="I68" s="303">
        <v>0</v>
      </c>
      <c r="J68" s="304">
        <v>0</v>
      </c>
      <c r="K68" s="480">
        <f t="shared" si="7"/>
        <v>0</v>
      </c>
    </row>
    <row r="69" spans="1:11" ht="18" customHeight="1" x14ac:dyDescent="0.2">
      <c r="A69" s="481" t="s">
        <v>125</v>
      </c>
      <c r="B69" s="41" t="s">
        <v>126</v>
      </c>
      <c r="C69" s="306"/>
      <c r="D69" s="39" t="s">
        <v>44</v>
      </c>
      <c r="E69" s="123">
        <v>5</v>
      </c>
      <c r="F69" s="303">
        <v>0</v>
      </c>
      <c r="G69" s="303">
        <v>0</v>
      </c>
      <c r="H69" s="303">
        <v>0</v>
      </c>
      <c r="I69" s="303">
        <v>0</v>
      </c>
      <c r="J69" s="304">
        <v>0</v>
      </c>
      <c r="K69" s="480">
        <f t="shared" si="7"/>
        <v>0</v>
      </c>
    </row>
    <row r="70" spans="1:11" ht="30" customHeight="1" x14ac:dyDescent="0.2">
      <c r="A70" s="481" t="s">
        <v>128</v>
      </c>
      <c r="B70" s="41" t="s">
        <v>305</v>
      </c>
      <c r="C70" s="306"/>
      <c r="D70" s="39" t="s">
        <v>44</v>
      </c>
      <c r="E70" s="123">
        <v>2</v>
      </c>
      <c r="F70" s="303">
        <v>0</v>
      </c>
      <c r="G70" s="303">
        <v>0</v>
      </c>
      <c r="H70" s="303">
        <v>0</v>
      </c>
      <c r="I70" s="303">
        <v>0</v>
      </c>
      <c r="J70" s="304">
        <v>0</v>
      </c>
      <c r="K70" s="480">
        <f t="shared" si="7"/>
        <v>0</v>
      </c>
    </row>
    <row r="71" spans="1:11" ht="18" customHeight="1" x14ac:dyDescent="0.2">
      <c r="A71" s="481">
        <v>6803</v>
      </c>
      <c r="B71" s="41" t="s">
        <v>122</v>
      </c>
      <c r="C71" s="306"/>
      <c r="D71" s="39" t="s">
        <v>44</v>
      </c>
      <c r="E71" s="123">
        <v>4</v>
      </c>
      <c r="F71" s="303">
        <v>0</v>
      </c>
      <c r="G71" s="303">
        <v>0</v>
      </c>
      <c r="H71" s="303">
        <v>0</v>
      </c>
      <c r="I71" s="303">
        <v>0</v>
      </c>
      <c r="J71" s="304">
        <v>0</v>
      </c>
      <c r="K71" s="480">
        <f t="shared" si="7"/>
        <v>0</v>
      </c>
    </row>
    <row r="72" spans="1:11" ht="18" customHeight="1" x14ac:dyDescent="0.2">
      <c r="A72" s="481">
        <v>6804</v>
      </c>
      <c r="B72" s="41" t="s">
        <v>127</v>
      </c>
      <c r="C72" s="306"/>
      <c r="D72" s="39" t="s">
        <v>44</v>
      </c>
      <c r="E72" s="123">
        <v>4</v>
      </c>
      <c r="F72" s="303">
        <v>0</v>
      </c>
      <c r="G72" s="303">
        <v>0</v>
      </c>
      <c r="H72" s="303">
        <v>0</v>
      </c>
      <c r="I72" s="303">
        <v>0</v>
      </c>
      <c r="J72" s="304">
        <v>0</v>
      </c>
      <c r="K72" s="480">
        <f t="shared" si="7"/>
        <v>0</v>
      </c>
    </row>
    <row r="73" spans="1:11" ht="18" customHeight="1" x14ac:dyDescent="0.2">
      <c r="A73" s="481">
        <v>6805</v>
      </c>
      <c r="B73" s="41" t="s">
        <v>118</v>
      </c>
      <c r="C73" s="306"/>
      <c r="D73" s="39" t="s">
        <v>44</v>
      </c>
      <c r="E73" s="123">
        <v>1</v>
      </c>
      <c r="F73" s="303">
        <v>0</v>
      </c>
      <c r="G73" s="303">
        <v>0</v>
      </c>
      <c r="H73" s="303">
        <v>0</v>
      </c>
      <c r="I73" s="303">
        <v>0</v>
      </c>
      <c r="J73" s="304">
        <v>0</v>
      </c>
      <c r="K73" s="480">
        <f t="shared" si="7"/>
        <v>0</v>
      </c>
    </row>
    <row r="74" spans="1:11" ht="18" customHeight="1" x14ac:dyDescent="0.2">
      <c r="A74" s="481">
        <v>6806</v>
      </c>
      <c r="B74" s="41" t="s">
        <v>45</v>
      </c>
      <c r="C74" s="306"/>
      <c r="D74" s="39" t="s">
        <v>44</v>
      </c>
      <c r="E74" s="123">
        <v>2</v>
      </c>
      <c r="F74" s="303">
        <v>0</v>
      </c>
      <c r="G74" s="303">
        <v>0</v>
      </c>
      <c r="H74" s="303">
        <v>0</v>
      </c>
      <c r="I74" s="303">
        <v>0</v>
      </c>
      <c r="J74" s="304">
        <v>0</v>
      </c>
      <c r="K74" s="480">
        <f t="shared" si="7"/>
        <v>0</v>
      </c>
    </row>
    <row r="75" spans="1:11" ht="30" customHeight="1" x14ac:dyDescent="0.2">
      <c r="A75" s="481">
        <v>6807</v>
      </c>
      <c r="B75" s="41" t="s">
        <v>46</v>
      </c>
      <c r="C75" s="306"/>
      <c r="D75" s="39" t="s">
        <v>44</v>
      </c>
      <c r="E75" s="123">
        <v>4</v>
      </c>
      <c r="F75" s="303">
        <v>0</v>
      </c>
      <c r="G75" s="303">
        <v>0</v>
      </c>
      <c r="H75" s="303">
        <v>0</v>
      </c>
      <c r="I75" s="303">
        <v>0</v>
      </c>
      <c r="J75" s="304">
        <v>0</v>
      </c>
      <c r="K75" s="480">
        <f t="shared" si="7"/>
        <v>0</v>
      </c>
    </row>
    <row r="76" spans="1:11" ht="30" customHeight="1" x14ac:dyDescent="0.2">
      <c r="A76" s="479" t="s">
        <v>47</v>
      </c>
      <c r="B76" s="227" t="s">
        <v>48</v>
      </c>
      <c r="C76" s="319"/>
      <c r="D76" s="103" t="s">
        <v>44</v>
      </c>
      <c r="E76" s="149">
        <v>4</v>
      </c>
      <c r="F76" s="329">
        <v>0</v>
      </c>
      <c r="G76" s="329">
        <v>0</v>
      </c>
      <c r="H76" s="329">
        <v>0</v>
      </c>
      <c r="I76" s="303">
        <v>0</v>
      </c>
      <c r="J76" s="344">
        <v>0</v>
      </c>
      <c r="K76" s="493">
        <f t="shared" si="7"/>
        <v>0</v>
      </c>
    </row>
    <row r="77" spans="1:11" ht="18" customHeight="1" x14ac:dyDescent="0.2">
      <c r="A77" s="481">
        <v>6808</v>
      </c>
      <c r="B77" s="41" t="s">
        <v>49</v>
      </c>
      <c r="C77" s="306"/>
      <c r="D77" s="39" t="s">
        <v>44</v>
      </c>
      <c r="E77" s="123">
        <v>2</v>
      </c>
      <c r="F77" s="303">
        <v>0</v>
      </c>
      <c r="G77" s="303">
        <v>0</v>
      </c>
      <c r="H77" s="303">
        <v>0</v>
      </c>
      <c r="I77" s="303">
        <v>0</v>
      </c>
      <c r="J77" s="304">
        <v>0</v>
      </c>
      <c r="K77" s="480">
        <f t="shared" si="7"/>
        <v>0</v>
      </c>
    </row>
    <row r="78" spans="1:11" ht="28.5" customHeight="1" x14ac:dyDescent="0.2">
      <c r="A78" s="481">
        <v>6809</v>
      </c>
      <c r="B78" s="41" t="s">
        <v>123</v>
      </c>
      <c r="C78" s="306"/>
      <c r="D78" s="39" t="s">
        <v>44</v>
      </c>
      <c r="E78" s="123">
        <v>3</v>
      </c>
      <c r="F78" s="303">
        <v>0</v>
      </c>
      <c r="G78" s="303">
        <v>0</v>
      </c>
      <c r="H78" s="303">
        <v>0</v>
      </c>
      <c r="I78" s="303">
        <v>0</v>
      </c>
      <c r="J78" s="304">
        <v>0</v>
      </c>
      <c r="K78" s="480">
        <f t="shared" si="7"/>
        <v>0</v>
      </c>
    </row>
    <row r="79" spans="1:11" ht="18" customHeight="1" x14ac:dyDescent="0.2">
      <c r="A79" s="481" t="s">
        <v>50</v>
      </c>
      <c r="B79" s="41" t="s">
        <v>51</v>
      </c>
      <c r="C79" s="306"/>
      <c r="D79" s="39" t="s">
        <v>44</v>
      </c>
      <c r="E79" s="123">
        <v>1</v>
      </c>
      <c r="F79" s="303">
        <v>0</v>
      </c>
      <c r="G79" s="303">
        <v>0</v>
      </c>
      <c r="H79" s="303">
        <v>0</v>
      </c>
      <c r="I79" s="303">
        <v>0</v>
      </c>
      <c r="J79" s="304">
        <v>0</v>
      </c>
      <c r="K79" s="480">
        <f t="shared" si="7"/>
        <v>0</v>
      </c>
    </row>
    <row r="80" spans="1:11" ht="18" customHeight="1" x14ac:dyDescent="0.2">
      <c r="A80" s="481">
        <v>6810</v>
      </c>
      <c r="B80" s="41" t="s">
        <v>53</v>
      </c>
      <c r="C80" s="306"/>
      <c r="D80" s="39" t="s">
        <v>17</v>
      </c>
      <c r="E80" s="123">
        <v>1</v>
      </c>
      <c r="F80" s="303">
        <v>0</v>
      </c>
      <c r="G80" s="329">
        <v>0</v>
      </c>
      <c r="H80" s="303">
        <v>0</v>
      </c>
      <c r="I80" s="329">
        <v>0</v>
      </c>
      <c r="J80" s="304">
        <v>0</v>
      </c>
      <c r="K80" s="480">
        <f t="shared" si="7"/>
        <v>0</v>
      </c>
    </row>
    <row r="81" spans="1:11" ht="18" customHeight="1" x14ac:dyDescent="0.2">
      <c r="A81" s="481">
        <v>6811</v>
      </c>
      <c r="B81" s="41" t="s">
        <v>131</v>
      </c>
      <c r="C81" s="306"/>
      <c r="D81" s="39" t="s">
        <v>44</v>
      </c>
      <c r="E81" s="123">
        <v>3</v>
      </c>
      <c r="F81" s="303">
        <v>0</v>
      </c>
      <c r="G81" s="303">
        <v>0</v>
      </c>
      <c r="H81" s="303">
        <v>0</v>
      </c>
      <c r="I81" s="303">
        <v>0</v>
      </c>
      <c r="J81" s="304">
        <v>0</v>
      </c>
      <c r="K81" s="480">
        <f t="shared" si="7"/>
        <v>0</v>
      </c>
    </row>
    <row r="82" spans="1:11" ht="18" customHeight="1" x14ac:dyDescent="0.2">
      <c r="A82" s="481">
        <v>6812</v>
      </c>
      <c r="B82" s="41" t="s">
        <v>54</v>
      </c>
      <c r="C82" s="306"/>
      <c r="D82" s="39" t="s">
        <v>44</v>
      </c>
      <c r="E82" s="123">
        <v>2</v>
      </c>
      <c r="F82" s="303">
        <v>0</v>
      </c>
      <c r="G82" s="303">
        <v>0</v>
      </c>
      <c r="H82" s="303">
        <v>0</v>
      </c>
      <c r="I82" s="303">
        <v>0</v>
      </c>
      <c r="J82" s="304">
        <v>0</v>
      </c>
      <c r="K82" s="480">
        <f t="shared" si="7"/>
        <v>0</v>
      </c>
    </row>
    <row r="83" spans="1:11" ht="18" customHeight="1" x14ac:dyDescent="0.2">
      <c r="A83" s="481">
        <v>6813</v>
      </c>
      <c r="B83" s="227" t="s">
        <v>88</v>
      </c>
      <c r="C83" s="319"/>
      <c r="D83" s="39" t="s">
        <v>44</v>
      </c>
      <c r="E83" s="123">
        <v>2</v>
      </c>
      <c r="F83" s="303">
        <v>0</v>
      </c>
      <c r="G83" s="303">
        <v>0</v>
      </c>
      <c r="H83" s="303">
        <v>0</v>
      </c>
      <c r="I83" s="303">
        <v>0</v>
      </c>
      <c r="J83" s="304">
        <v>0</v>
      </c>
      <c r="K83" s="480">
        <f t="shared" si="7"/>
        <v>0</v>
      </c>
    </row>
    <row r="84" spans="1:11" ht="25.5" x14ac:dyDescent="0.2">
      <c r="A84" s="481">
        <v>6814</v>
      </c>
      <c r="B84" s="41" t="s">
        <v>705</v>
      </c>
      <c r="C84" s="306"/>
      <c r="D84" s="39" t="s">
        <v>44</v>
      </c>
      <c r="E84" s="123">
        <v>0</v>
      </c>
      <c r="F84" s="303"/>
      <c r="G84" s="303"/>
      <c r="H84" s="303"/>
      <c r="I84" s="303"/>
      <c r="J84" s="304"/>
      <c r="K84" s="480"/>
    </row>
    <row r="85" spans="1:11" ht="18" customHeight="1" x14ac:dyDescent="0.2">
      <c r="A85" s="481">
        <v>6815</v>
      </c>
      <c r="B85" s="41" t="s">
        <v>562</v>
      </c>
      <c r="C85" s="306"/>
      <c r="D85" s="39" t="s">
        <v>44</v>
      </c>
      <c r="E85" s="123">
        <v>2</v>
      </c>
      <c r="F85" s="303">
        <v>0</v>
      </c>
      <c r="G85" s="303">
        <v>0</v>
      </c>
      <c r="H85" s="303">
        <v>0</v>
      </c>
      <c r="I85" s="303">
        <v>0</v>
      </c>
      <c r="J85" s="304">
        <v>0</v>
      </c>
      <c r="K85" s="480">
        <f t="shared" ref="K85:K91" si="8">E85*(G85+I85+J85)</f>
        <v>0</v>
      </c>
    </row>
    <row r="86" spans="1:11" ht="18" customHeight="1" x14ac:dyDescent="0.2">
      <c r="A86" s="481">
        <v>6816</v>
      </c>
      <c r="B86" s="41" t="s">
        <v>133</v>
      </c>
      <c r="C86" s="306"/>
      <c r="D86" s="39" t="s">
        <v>44</v>
      </c>
      <c r="E86" s="123">
        <v>4</v>
      </c>
      <c r="F86" s="303">
        <v>0</v>
      </c>
      <c r="G86" s="303">
        <v>0</v>
      </c>
      <c r="H86" s="303">
        <v>0</v>
      </c>
      <c r="I86" s="303">
        <v>0</v>
      </c>
      <c r="J86" s="304">
        <v>0</v>
      </c>
      <c r="K86" s="480">
        <f t="shared" si="8"/>
        <v>0</v>
      </c>
    </row>
    <row r="87" spans="1:11" x14ac:dyDescent="0.2">
      <c r="A87" s="481">
        <v>6817</v>
      </c>
      <c r="B87" s="41" t="s">
        <v>136</v>
      </c>
      <c r="C87" s="320"/>
      <c r="D87" s="218" t="s">
        <v>44</v>
      </c>
      <c r="E87" s="123">
        <v>1</v>
      </c>
      <c r="F87" s="303">
        <v>0</v>
      </c>
      <c r="G87" s="303">
        <v>0</v>
      </c>
      <c r="H87" s="345">
        <v>0</v>
      </c>
      <c r="I87" s="345">
        <v>0</v>
      </c>
      <c r="J87" s="304">
        <v>0</v>
      </c>
      <c r="K87" s="480">
        <f t="shared" si="8"/>
        <v>0</v>
      </c>
    </row>
    <row r="88" spans="1:11" ht="18" customHeight="1" x14ac:dyDescent="0.2">
      <c r="A88" s="481" t="s">
        <v>135</v>
      </c>
      <c r="B88" s="41" t="s">
        <v>137</v>
      </c>
      <c r="C88" s="320"/>
      <c r="D88" s="218" t="s">
        <v>44</v>
      </c>
      <c r="E88" s="123">
        <v>10</v>
      </c>
      <c r="F88" s="303">
        <v>0</v>
      </c>
      <c r="G88" s="303">
        <v>0</v>
      </c>
      <c r="H88" s="345">
        <v>0</v>
      </c>
      <c r="I88" s="303">
        <v>0</v>
      </c>
      <c r="J88" s="304">
        <v>0</v>
      </c>
      <c r="K88" s="480">
        <f t="shared" si="8"/>
        <v>0</v>
      </c>
    </row>
    <row r="89" spans="1:11" ht="38.25" x14ac:dyDescent="0.2">
      <c r="A89" s="481" t="s">
        <v>138</v>
      </c>
      <c r="B89" s="41" t="s">
        <v>307</v>
      </c>
      <c r="C89" s="306"/>
      <c r="D89" s="39" t="s">
        <v>17</v>
      </c>
      <c r="E89" s="123">
        <v>1</v>
      </c>
      <c r="F89" s="303">
        <v>0</v>
      </c>
      <c r="G89" s="329">
        <v>0</v>
      </c>
      <c r="H89" s="303">
        <v>0</v>
      </c>
      <c r="I89" s="329">
        <v>0</v>
      </c>
      <c r="J89" s="304">
        <v>0</v>
      </c>
      <c r="K89" s="480">
        <f t="shared" si="8"/>
        <v>0</v>
      </c>
    </row>
    <row r="90" spans="1:11" x14ac:dyDescent="0.2">
      <c r="A90" s="483">
        <v>6215</v>
      </c>
      <c r="B90" s="41" t="s">
        <v>306</v>
      </c>
      <c r="C90" s="306"/>
      <c r="D90" s="39" t="s">
        <v>44</v>
      </c>
      <c r="E90" s="123">
        <v>1</v>
      </c>
      <c r="F90" s="328">
        <v>0</v>
      </c>
      <c r="G90" s="329">
        <v>0</v>
      </c>
      <c r="H90" s="303">
        <v>0</v>
      </c>
      <c r="I90" s="303">
        <v>0</v>
      </c>
      <c r="J90" s="304">
        <v>0</v>
      </c>
      <c r="K90" s="480">
        <f t="shared" si="8"/>
        <v>0</v>
      </c>
    </row>
    <row r="91" spans="1:11" ht="18" customHeight="1" x14ac:dyDescent="0.2">
      <c r="A91" s="522" t="s">
        <v>132</v>
      </c>
      <c r="B91" s="37" t="s">
        <v>14</v>
      </c>
      <c r="C91" s="309"/>
      <c r="D91" s="310"/>
      <c r="E91" s="310"/>
      <c r="F91" s="328">
        <v>0</v>
      </c>
      <c r="G91" s="303">
        <v>0</v>
      </c>
      <c r="H91" s="303">
        <v>0</v>
      </c>
      <c r="I91" s="303">
        <v>0</v>
      </c>
      <c r="J91" s="304">
        <v>0</v>
      </c>
      <c r="K91" s="480">
        <f t="shared" si="8"/>
        <v>0</v>
      </c>
    </row>
    <row r="92" spans="1:11" ht="18" customHeight="1" x14ac:dyDescent="0.2">
      <c r="A92" s="517"/>
      <c r="B92" s="45" t="s">
        <v>278</v>
      </c>
      <c r="C92" s="64"/>
      <c r="D92" s="128"/>
      <c r="E92" s="128"/>
      <c r="F92" s="333"/>
      <c r="G92" s="334"/>
      <c r="H92" s="334"/>
      <c r="I92" s="334"/>
      <c r="J92" s="334"/>
      <c r="K92" s="491">
        <f>SUM(K66:K91)</f>
        <v>0</v>
      </c>
    </row>
    <row r="93" spans="1:11" ht="6" customHeight="1" x14ac:dyDescent="0.2">
      <c r="A93" s="461"/>
      <c r="B93" s="159"/>
      <c r="C93" s="159"/>
      <c r="D93" s="150"/>
      <c r="E93" s="150"/>
      <c r="F93" s="335"/>
      <c r="G93" s="336"/>
      <c r="H93" s="336"/>
      <c r="I93" s="336"/>
      <c r="J93" s="336"/>
      <c r="K93" s="514"/>
    </row>
    <row r="94" spans="1:11" ht="18" customHeight="1" x14ac:dyDescent="0.2">
      <c r="A94" s="486">
        <v>6900</v>
      </c>
      <c r="B94" s="34" t="s">
        <v>527</v>
      </c>
      <c r="C94" s="34"/>
      <c r="D94" s="129"/>
      <c r="E94" s="129"/>
      <c r="F94" s="346"/>
      <c r="G94" s="347"/>
      <c r="H94" s="347"/>
      <c r="I94" s="347"/>
      <c r="J94" s="347"/>
      <c r="K94" s="523"/>
    </row>
    <row r="95" spans="1:11" ht="18" customHeight="1" x14ac:dyDescent="0.2">
      <c r="A95" s="524"/>
      <c r="B95" s="131" t="s">
        <v>538</v>
      </c>
      <c r="C95" s="321"/>
      <c r="D95" s="132"/>
      <c r="E95" s="132"/>
      <c r="F95" s="348"/>
      <c r="G95" s="349"/>
      <c r="H95" s="349"/>
      <c r="I95" s="349"/>
      <c r="J95" s="350"/>
      <c r="K95" s="525"/>
    </row>
    <row r="96" spans="1:11" ht="43.9" customHeight="1" x14ac:dyDescent="0.2">
      <c r="A96" s="526">
        <v>6901</v>
      </c>
      <c r="B96" s="47" t="s">
        <v>541</v>
      </c>
      <c r="C96" s="322"/>
      <c r="D96" s="123" t="s">
        <v>17</v>
      </c>
      <c r="E96" s="123">
        <v>1</v>
      </c>
      <c r="F96" s="351">
        <v>0</v>
      </c>
      <c r="G96" s="352">
        <v>0</v>
      </c>
      <c r="H96" s="352">
        <v>0</v>
      </c>
      <c r="I96" s="352">
        <v>0</v>
      </c>
      <c r="J96" s="353">
        <v>0</v>
      </c>
      <c r="K96" s="482">
        <f>E96*(G96+I96+J96)</f>
        <v>0</v>
      </c>
    </row>
    <row r="97" spans="1:11" ht="18.600000000000001" customHeight="1" x14ac:dyDescent="0.2">
      <c r="A97" s="526"/>
      <c r="B97" s="94" t="s">
        <v>537</v>
      </c>
      <c r="C97" s="322"/>
      <c r="D97" s="123"/>
      <c r="E97" s="123"/>
      <c r="F97" s="351"/>
      <c r="G97" s="352"/>
      <c r="H97" s="352"/>
      <c r="I97" s="352"/>
      <c r="J97" s="353"/>
      <c r="K97" s="482"/>
    </row>
    <row r="98" spans="1:11" x14ac:dyDescent="0.2">
      <c r="A98" s="526">
        <v>6910</v>
      </c>
      <c r="B98" s="47" t="s">
        <v>524</v>
      </c>
      <c r="C98" s="322"/>
      <c r="D98" s="123" t="s">
        <v>17</v>
      </c>
      <c r="E98" s="123">
        <v>1</v>
      </c>
      <c r="F98" s="351">
        <v>0</v>
      </c>
      <c r="G98" s="352">
        <v>0</v>
      </c>
      <c r="H98" s="352">
        <v>0</v>
      </c>
      <c r="I98" s="352">
        <v>0</v>
      </c>
      <c r="J98" s="353">
        <v>0</v>
      </c>
      <c r="K98" s="482">
        <f t="shared" ref="K98:K103" si="9">E98*(G98+I98+J98)</f>
        <v>0</v>
      </c>
    </row>
    <row r="99" spans="1:11" x14ac:dyDescent="0.2">
      <c r="A99" s="526">
        <v>6911</v>
      </c>
      <c r="B99" s="47" t="s">
        <v>525</v>
      </c>
      <c r="C99" s="322"/>
      <c r="D99" s="123" t="s">
        <v>17</v>
      </c>
      <c r="E99" s="123">
        <v>1</v>
      </c>
      <c r="F99" s="351">
        <v>0</v>
      </c>
      <c r="G99" s="352">
        <v>0</v>
      </c>
      <c r="H99" s="352">
        <v>0</v>
      </c>
      <c r="I99" s="352">
        <v>0</v>
      </c>
      <c r="J99" s="353">
        <v>0</v>
      </c>
      <c r="K99" s="482">
        <f t="shared" si="9"/>
        <v>0</v>
      </c>
    </row>
    <row r="100" spans="1:11" x14ac:dyDescent="0.2">
      <c r="A100" s="526">
        <v>6912</v>
      </c>
      <c r="B100" s="47" t="s">
        <v>526</v>
      </c>
      <c r="C100" s="322"/>
      <c r="D100" s="123" t="s">
        <v>17</v>
      </c>
      <c r="E100" s="123">
        <v>1</v>
      </c>
      <c r="F100" s="351">
        <v>0</v>
      </c>
      <c r="G100" s="352">
        <v>0</v>
      </c>
      <c r="H100" s="352">
        <v>0</v>
      </c>
      <c r="I100" s="352">
        <v>0</v>
      </c>
      <c r="J100" s="353">
        <v>0</v>
      </c>
      <c r="K100" s="482">
        <f t="shared" si="9"/>
        <v>0</v>
      </c>
    </row>
    <row r="101" spans="1:11" x14ac:dyDescent="0.2">
      <c r="A101" s="526">
        <v>6913</v>
      </c>
      <c r="B101" s="47" t="s">
        <v>528</v>
      </c>
      <c r="C101" s="322"/>
      <c r="D101" s="123" t="s">
        <v>17</v>
      </c>
      <c r="E101" s="123">
        <v>1</v>
      </c>
      <c r="F101" s="351">
        <v>0</v>
      </c>
      <c r="G101" s="352">
        <v>0</v>
      </c>
      <c r="H101" s="352">
        <v>0</v>
      </c>
      <c r="I101" s="352">
        <v>0</v>
      </c>
      <c r="J101" s="353">
        <v>0</v>
      </c>
      <c r="K101" s="482">
        <f t="shared" si="9"/>
        <v>0</v>
      </c>
    </row>
    <row r="102" spans="1:11" x14ac:dyDescent="0.2">
      <c r="A102" s="526">
        <v>6914</v>
      </c>
      <c r="B102" s="47" t="s">
        <v>535</v>
      </c>
      <c r="C102" s="322"/>
      <c r="D102" s="123" t="s">
        <v>17</v>
      </c>
      <c r="E102" s="123">
        <v>1</v>
      </c>
      <c r="F102" s="351">
        <v>0</v>
      </c>
      <c r="G102" s="352">
        <v>0</v>
      </c>
      <c r="H102" s="352">
        <v>0</v>
      </c>
      <c r="I102" s="352">
        <v>0</v>
      </c>
      <c r="J102" s="353">
        <v>0</v>
      </c>
      <c r="K102" s="482">
        <f t="shared" si="9"/>
        <v>0</v>
      </c>
    </row>
    <row r="103" spans="1:11" x14ac:dyDescent="0.2">
      <c r="A103" s="526">
        <v>6915</v>
      </c>
      <c r="B103" s="47" t="s">
        <v>529</v>
      </c>
      <c r="C103" s="322"/>
      <c r="D103" s="123" t="s">
        <v>17</v>
      </c>
      <c r="E103" s="123">
        <v>1</v>
      </c>
      <c r="F103" s="351">
        <v>0</v>
      </c>
      <c r="G103" s="352">
        <v>0</v>
      </c>
      <c r="H103" s="352">
        <v>0</v>
      </c>
      <c r="I103" s="352">
        <v>0</v>
      </c>
      <c r="J103" s="353">
        <v>0</v>
      </c>
      <c r="K103" s="482">
        <f t="shared" si="9"/>
        <v>0</v>
      </c>
    </row>
    <row r="104" spans="1:11" ht="18.600000000000001" customHeight="1" x14ac:dyDescent="0.2">
      <c r="A104" s="526"/>
      <c r="B104" s="94" t="s">
        <v>539</v>
      </c>
      <c r="C104" s="322"/>
      <c r="D104" s="123"/>
      <c r="E104" s="123"/>
      <c r="F104" s="351"/>
      <c r="G104" s="352"/>
      <c r="H104" s="352"/>
      <c r="I104" s="352"/>
      <c r="J104" s="353"/>
      <c r="K104" s="482"/>
    </row>
    <row r="105" spans="1:11" x14ac:dyDescent="0.2">
      <c r="A105" s="526">
        <v>6916</v>
      </c>
      <c r="B105" s="47" t="s">
        <v>530</v>
      </c>
      <c r="C105" s="322"/>
      <c r="D105" s="123" t="s">
        <v>17</v>
      </c>
      <c r="E105" s="123">
        <v>1</v>
      </c>
      <c r="F105" s="351">
        <v>0</v>
      </c>
      <c r="G105" s="352">
        <v>0</v>
      </c>
      <c r="H105" s="352">
        <v>0</v>
      </c>
      <c r="I105" s="352">
        <v>0</v>
      </c>
      <c r="J105" s="353">
        <v>0</v>
      </c>
      <c r="K105" s="482">
        <f t="shared" ref="K105:K110" si="10">E105*(G105+I105+J105)</f>
        <v>0</v>
      </c>
    </row>
    <row r="106" spans="1:11" x14ac:dyDescent="0.2">
      <c r="A106" s="526">
        <v>6917</v>
      </c>
      <c r="B106" s="47" t="s">
        <v>531</v>
      </c>
      <c r="C106" s="322"/>
      <c r="D106" s="123" t="s">
        <v>17</v>
      </c>
      <c r="E106" s="123">
        <v>1</v>
      </c>
      <c r="F106" s="351">
        <v>0</v>
      </c>
      <c r="G106" s="352">
        <v>0</v>
      </c>
      <c r="H106" s="352">
        <v>0</v>
      </c>
      <c r="I106" s="352">
        <v>0</v>
      </c>
      <c r="J106" s="353">
        <v>0</v>
      </c>
      <c r="K106" s="482">
        <f t="shared" si="10"/>
        <v>0</v>
      </c>
    </row>
    <row r="107" spans="1:11" x14ac:dyDescent="0.2">
      <c r="A107" s="526">
        <v>6918</v>
      </c>
      <c r="B107" s="47" t="s">
        <v>533</v>
      </c>
      <c r="C107" s="322"/>
      <c r="D107" s="123" t="s">
        <v>17</v>
      </c>
      <c r="E107" s="123">
        <v>1</v>
      </c>
      <c r="F107" s="351">
        <v>0</v>
      </c>
      <c r="G107" s="352">
        <v>0</v>
      </c>
      <c r="H107" s="352">
        <v>0</v>
      </c>
      <c r="I107" s="352">
        <v>0</v>
      </c>
      <c r="J107" s="353">
        <v>0</v>
      </c>
      <c r="K107" s="482">
        <f t="shared" si="10"/>
        <v>0</v>
      </c>
    </row>
    <row r="108" spans="1:11" x14ac:dyDescent="0.2">
      <c r="A108" s="526">
        <v>6919</v>
      </c>
      <c r="B108" s="47" t="s">
        <v>532</v>
      </c>
      <c r="C108" s="322"/>
      <c r="D108" s="123" t="s">
        <v>17</v>
      </c>
      <c r="E108" s="123">
        <v>1</v>
      </c>
      <c r="F108" s="351">
        <v>0</v>
      </c>
      <c r="G108" s="352">
        <v>0</v>
      </c>
      <c r="H108" s="352">
        <v>0</v>
      </c>
      <c r="I108" s="352">
        <v>0</v>
      </c>
      <c r="J108" s="353">
        <v>0</v>
      </c>
      <c r="K108" s="482">
        <f t="shared" si="10"/>
        <v>0</v>
      </c>
    </row>
    <row r="109" spans="1:11" x14ac:dyDescent="0.2">
      <c r="A109" s="526">
        <v>6920</v>
      </c>
      <c r="B109" s="47" t="s">
        <v>534</v>
      </c>
      <c r="C109" s="322"/>
      <c r="D109" s="123" t="s">
        <v>17</v>
      </c>
      <c r="E109" s="123">
        <v>1</v>
      </c>
      <c r="F109" s="351">
        <v>0</v>
      </c>
      <c r="G109" s="352">
        <v>0</v>
      </c>
      <c r="H109" s="352">
        <v>0</v>
      </c>
      <c r="I109" s="352">
        <v>0</v>
      </c>
      <c r="J109" s="353">
        <v>0</v>
      </c>
      <c r="K109" s="482">
        <f t="shared" si="10"/>
        <v>0</v>
      </c>
    </row>
    <row r="110" spans="1:11" ht="12.6" customHeight="1" x14ac:dyDescent="0.2">
      <c r="A110" s="527" t="s">
        <v>540</v>
      </c>
      <c r="B110" s="136" t="s">
        <v>14</v>
      </c>
      <c r="C110" s="323"/>
      <c r="D110" s="324"/>
      <c r="E110" s="324"/>
      <c r="F110" s="354">
        <v>0</v>
      </c>
      <c r="G110" s="355">
        <v>0</v>
      </c>
      <c r="H110" s="355">
        <v>0</v>
      </c>
      <c r="I110" s="355">
        <v>0</v>
      </c>
      <c r="J110" s="356">
        <v>0</v>
      </c>
      <c r="K110" s="528">
        <f t="shared" si="10"/>
        <v>0</v>
      </c>
    </row>
    <row r="111" spans="1:11" ht="18" customHeight="1" x14ac:dyDescent="0.2">
      <c r="A111" s="517"/>
      <c r="B111" s="45" t="s">
        <v>536</v>
      </c>
      <c r="C111" s="64"/>
      <c r="D111" s="128"/>
      <c r="E111" s="128"/>
      <c r="F111" s="333"/>
      <c r="G111" s="334"/>
      <c r="H111" s="334"/>
      <c r="I111" s="334"/>
      <c r="J111" s="334"/>
      <c r="K111" s="491">
        <f>SUM(K95:K110)</f>
        <v>0</v>
      </c>
    </row>
    <row r="112" spans="1:11" ht="6" customHeight="1" x14ac:dyDescent="0.2">
      <c r="A112" s="461"/>
      <c r="B112" s="159"/>
      <c r="C112" s="159"/>
      <c r="D112" s="150"/>
      <c r="E112" s="150"/>
      <c r="F112" s="335"/>
      <c r="G112" s="336"/>
      <c r="H112" s="336"/>
      <c r="I112" s="336"/>
      <c r="J112" s="336"/>
      <c r="K112" s="514"/>
    </row>
    <row r="113" spans="1:11" ht="18" customHeight="1" x14ac:dyDescent="0.2">
      <c r="A113" s="515">
        <v>6600</v>
      </c>
      <c r="B113" s="7" t="s">
        <v>87</v>
      </c>
      <c r="C113" s="7"/>
      <c r="D113" s="151"/>
      <c r="E113" s="151"/>
      <c r="F113" s="341"/>
      <c r="G113" s="341"/>
      <c r="H113" s="341"/>
      <c r="I113" s="341"/>
      <c r="J113" s="341"/>
      <c r="K113" s="487"/>
    </row>
    <row r="114" spans="1:11" ht="30.75" customHeight="1" x14ac:dyDescent="0.2">
      <c r="A114" s="483">
        <v>6601</v>
      </c>
      <c r="B114" s="41" t="s">
        <v>192</v>
      </c>
      <c r="C114" s="306"/>
      <c r="D114" s="39" t="s">
        <v>44</v>
      </c>
      <c r="E114" s="123">
        <v>1</v>
      </c>
      <c r="F114" s="328">
        <v>0</v>
      </c>
      <c r="G114" s="303">
        <v>0</v>
      </c>
      <c r="H114" s="303">
        <v>0</v>
      </c>
      <c r="I114" s="303">
        <v>0</v>
      </c>
      <c r="J114" s="304">
        <v>0</v>
      </c>
      <c r="K114" s="480">
        <f t="shared" ref="K114:K121" si="11">E114*(G114+I114+J114)</f>
        <v>0</v>
      </c>
    </row>
    <row r="115" spans="1:11" ht="18" customHeight="1" x14ac:dyDescent="0.2">
      <c r="A115" s="522">
        <v>6607</v>
      </c>
      <c r="B115" s="37" t="s">
        <v>217</v>
      </c>
      <c r="C115" s="309"/>
      <c r="D115" s="39" t="s">
        <v>44</v>
      </c>
      <c r="E115" s="123">
        <v>24</v>
      </c>
      <c r="F115" s="328">
        <v>0</v>
      </c>
      <c r="G115" s="303">
        <v>0</v>
      </c>
      <c r="H115" s="303">
        <v>0</v>
      </c>
      <c r="I115" s="303">
        <v>0</v>
      </c>
      <c r="J115" s="304">
        <v>0</v>
      </c>
      <c r="K115" s="480">
        <f t="shared" si="11"/>
        <v>0</v>
      </c>
    </row>
    <row r="116" spans="1:11" ht="18" customHeight="1" x14ac:dyDescent="0.2">
      <c r="A116" s="522">
        <v>6608</v>
      </c>
      <c r="B116" s="37" t="s">
        <v>189</v>
      </c>
      <c r="C116" s="309"/>
      <c r="D116" s="39" t="s">
        <v>44</v>
      </c>
      <c r="E116" s="123">
        <v>0</v>
      </c>
      <c r="F116" s="328">
        <v>0</v>
      </c>
      <c r="G116" s="303">
        <v>0</v>
      </c>
      <c r="H116" s="303">
        <v>0</v>
      </c>
      <c r="I116" s="303">
        <v>0</v>
      </c>
      <c r="J116" s="304">
        <v>0</v>
      </c>
      <c r="K116" s="480">
        <f t="shared" si="11"/>
        <v>0</v>
      </c>
    </row>
    <row r="117" spans="1:11" ht="18" customHeight="1" x14ac:dyDescent="0.2">
      <c r="A117" s="522">
        <v>6609</v>
      </c>
      <c r="B117" s="37" t="s">
        <v>190</v>
      </c>
      <c r="C117" s="309"/>
      <c r="D117" s="39" t="s">
        <v>44</v>
      </c>
      <c r="E117" s="123">
        <v>1</v>
      </c>
      <c r="F117" s="328">
        <v>0</v>
      </c>
      <c r="G117" s="303">
        <v>0</v>
      </c>
      <c r="H117" s="303">
        <v>0</v>
      </c>
      <c r="I117" s="303">
        <v>0</v>
      </c>
      <c r="J117" s="304">
        <v>0</v>
      </c>
      <c r="K117" s="480">
        <f t="shared" si="11"/>
        <v>0</v>
      </c>
    </row>
    <row r="118" spans="1:11" ht="18" customHeight="1" x14ac:dyDescent="0.2">
      <c r="A118" s="522">
        <v>6612</v>
      </c>
      <c r="B118" s="37" t="s">
        <v>191</v>
      </c>
      <c r="C118" s="309"/>
      <c r="D118" s="39" t="s">
        <v>44</v>
      </c>
      <c r="E118" s="123">
        <v>1</v>
      </c>
      <c r="F118" s="328">
        <v>0</v>
      </c>
      <c r="G118" s="303">
        <v>0</v>
      </c>
      <c r="H118" s="303">
        <v>0</v>
      </c>
      <c r="I118" s="303">
        <v>0</v>
      </c>
      <c r="J118" s="304">
        <v>0</v>
      </c>
      <c r="K118" s="480">
        <f t="shared" si="11"/>
        <v>0</v>
      </c>
    </row>
    <row r="119" spans="1:11" ht="18" customHeight="1" x14ac:dyDescent="0.2">
      <c r="A119" s="522">
        <v>6618</v>
      </c>
      <c r="B119" s="37" t="s">
        <v>58</v>
      </c>
      <c r="C119" s="309"/>
      <c r="D119" s="39" t="s">
        <v>17</v>
      </c>
      <c r="E119" s="39">
        <v>1</v>
      </c>
      <c r="F119" s="328">
        <v>0</v>
      </c>
      <c r="G119" s="329">
        <v>0</v>
      </c>
      <c r="H119" s="329">
        <v>0</v>
      </c>
      <c r="I119" s="329">
        <v>0</v>
      </c>
      <c r="J119" s="304">
        <v>0</v>
      </c>
      <c r="K119" s="480">
        <f t="shared" si="11"/>
        <v>0</v>
      </c>
    </row>
    <row r="120" spans="1:11" ht="18" customHeight="1" x14ac:dyDescent="0.2">
      <c r="A120" s="522" t="s">
        <v>193</v>
      </c>
      <c r="B120" s="37" t="s">
        <v>194</v>
      </c>
      <c r="C120" s="309"/>
      <c r="D120" s="39" t="s">
        <v>17</v>
      </c>
      <c r="E120" s="39">
        <v>1</v>
      </c>
      <c r="F120" s="328">
        <v>0</v>
      </c>
      <c r="G120" s="329">
        <v>0</v>
      </c>
      <c r="H120" s="329">
        <v>0</v>
      </c>
      <c r="I120" s="329">
        <v>0</v>
      </c>
      <c r="J120" s="304">
        <v>0</v>
      </c>
      <c r="K120" s="480">
        <f t="shared" si="11"/>
        <v>0</v>
      </c>
    </row>
    <row r="121" spans="1:11" ht="18" customHeight="1" x14ac:dyDescent="0.2">
      <c r="A121" s="529">
        <v>6620</v>
      </c>
      <c r="B121" s="226" t="s">
        <v>14</v>
      </c>
      <c r="C121" s="316"/>
      <c r="D121" s="315"/>
      <c r="E121" s="318"/>
      <c r="F121" s="342">
        <v>0</v>
      </c>
      <c r="G121" s="339">
        <v>0</v>
      </c>
      <c r="H121" s="339">
        <v>0</v>
      </c>
      <c r="I121" s="339">
        <v>0</v>
      </c>
      <c r="J121" s="343">
        <v>0</v>
      </c>
      <c r="K121" s="480">
        <f t="shared" si="11"/>
        <v>0</v>
      </c>
    </row>
    <row r="122" spans="1:11" ht="18" customHeight="1" x14ac:dyDescent="0.2">
      <c r="A122" s="517"/>
      <c r="B122" s="45" t="s">
        <v>59</v>
      </c>
      <c r="C122" s="64"/>
      <c r="D122" s="128"/>
      <c r="E122" s="128"/>
      <c r="F122" s="334"/>
      <c r="G122" s="334"/>
      <c r="H122" s="334"/>
      <c r="I122" s="334"/>
      <c r="J122" s="334"/>
      <c r="K122" s="491">
        <f t="shared" ref="K122" si="12">SUM(K114:K121)</f>
        <v>0</v>
      </c>
    </row>
    <row r="123" spans="1:11" ht="6.75" customHeight="1" x14ac:dyDescent="0.2">
      <c r="A123" s="461"/>
      <c r="B123" s="159"/>
      <c r="C123" s="159"/>
      <c r="D123" s="150"/>
      <c r="E123" s="150"/>
      <c r="F123" s="335"/>
      <c r="G123" s="336"/>
      <c r="H123" s="336"/>
      <c r="I123" s="336"/>
      <c r="J123" s="336"/>
      <c r="K123" s="514"/>
    </row>
    <row r="124" spans="1:11" ht="18" customHeight="1" x14ac:dyDescent="0.2">
      <c r="A124" s="515">
        <v>6700</v>
      </c>
      <c r="B124" s="7" t="s">
        <v>60</v>
      </c>
      <c r="C124" s="7"/>
      <c r="D124" s="151"/>
      <c r="E124" s="151"/>
      <c r="F124" s="340"/>
      <c r="G124" s="341"/>
      <c r="H124" s="341"/>
      <c r="I124" s="341"/>
      <c r="J124" s="341"/>
      <c r="K124" s="487"/>
    </row>
    <row r="125" spans="1:11" ht="18" customHeight="1" x14ac:dyDescent="0.2">
      <c r="A125" s="530">
        <v>6701</v>
      </c>
      <c r="B125" s="42" t="s">
        <v>195</v>
      </c>
      <c r="C125" s="309"/>
      <c r="D125" s="39" t="s">
        <v>44</v>
      </c>
      <c r="E125" s="123">
        <v>1</v>
      </c>
      <c r="F125" s="328">
        <v>0</v>
      </c>
      <c r="G125" s="303">
        <v>0</v>
      </c>
      <c r="H125" s="303">
        <v>0</v>
      </c>
      <c r="I125" s="303">
        <v>0</v>
      </c>
      <c r="J125" s="304">
        <v>0</v>
      </c>
      <c r="K125" s="480">
        <f t="shared" ref="K125:K130" si="13">E125*(G125+I125+J125)</f>
        <v>0</v>
      </c>
    </row>
    <row r="126" spans="1:11" ht="18" customHeight="1" x14ac:dyDescent="0.2">
      <c r="A126" s="483">
        <v>6708</v>
      </c>
      <c r="B126" s="37" t="s">
        <v>196</v>
      </c>
      <c r="C126" s="309"/>
      <c r="D126" s="39" t="s">
        <v>44</v>
      </c>
      <c r="E126" s="246">
        <v>1</v>
      </c>
      <c r="F126" s="328">
        <v>0</v>
      </c>
      <c r="G126" s="303">
        <v>0</v>
      </c>
      <c r="H126" s="303">
        <v>0</v>
      </c>
      <c r="I126" s="303">
        <v>0</v>
      </c>
      <c r="J126" s="304">
        <v>0</v>
      </c>
      <c r="K126" s="480">
        <f t="shared" si="13"/>
        <v>0</v>
      </c>
    </row>
    <row r="127" spans="1:11" ht="25.35" customHeight="1" x14ac:dyDescent="0.2">
      <c r="A127" s="488">
        <v>6714</v>
      </c>
      <c r="B127" s="44" t="s">
        <v>215</v>
      </c>
      <c r="C127" s="312"/>
      <c r="D127" s="218" t="s">
        <v>44</v>
      </c>
      <c r="E127" s="247">
        <v>1</v>
      </c>
      <c r="F127" s="357">
        <v>0</v>
      </c>
      <c r="G127" s="345">
        <v>0</v>
      </c>
      <c r="H127" s="345">
        <v>0</v>
      </c>
      <c r="I127" s="345">
        <v>0</v>
      </c>
      <c r="J127" s="358">
        <v>0</v>
      </c>
      <c r="K127" s="489">
        <f t="shared" si="13"/>
        <v>0</v>
      </c>
    </row>
    <row r="128" spans="1:11" ht="20.45" customHeight="1" x14ac:dyDescent="0.2">
      <c r="A128" s="488">
        <v>6715</v>
      </c>
      <c r="B128" s="44" t="s">
        <v>61</v>
      </c>
      <c r="C128" s="312"/>
      <c r="D128" s="218" t="s">
        <v>44</v>
      </c>
      <c r="E128" s="247">
        <v>1</v>
      </c>
      <c r="F128" s="357">
        <v>0</v>
      </c>
      <c r="G128" s="345">
        <v>0</v>
      </c>
      <c r="H128" s="345">
        <v>0</v>
      </c>
      <c r="I128" s="345">
        <v>0</v>
      </c>
      <c r="J128" s="358">
        <v>0</v>
      </c>
      <c r="K128" s="489">
        <f t="shared" si="13"/>
        <v>0</v>
      </c>
    </row>
    <row r="129" spans="1:11" x14ac:dyDescent="0.2">
      <c r="A129" s="483">
        <v>6716</v>
      </c>
      <c r="B129" s="47" t="s">
        <v>213</v>
      </c>
      <c r="C129" s="309"/>
      <c r="D129" s="39" t="s">
        <v>17</v>
      </c>
      <c r="E129" s="39">
        <v>1</v>
      </c>
      <c r="F129" s="328">
        <v>0</v>
      </c>
      <c r="G129" s="303">
        <v>0</v>
      </c>
      <c r="H129" s="303">
        <v>0</v>
      </c>
      <c r="I129" s="303">
        <v>0</v>
      </c>
      <c r="J129" s="304">
        <v>0</v>
      </c>
      <c r="K129" s="480">
        <f t="shared" si="13"/>
        <v>0</v>
      </c>
    </row>
    <row r="130" spans="1:11" ht="18" customHeight="1" x14ac:dyDescent="0.2">
      <c r="A130" s="492">
        <v>6717</v>
      </c>
      <c r="B130" s="226" t="s">
        <v>14</v>
      </c>
      <c r="C130" s="316"/>
      <c r="D130" s="317"/>
      <c r="E130" s="318"/>
      <c r="F130" s="342">
        <v>0</v>
      </c>
      <c r="G130" s="339">
        <v>0</v>
      </c>
      <c r="H130" s="339">
        <v>0</v>
      </c>
      <c r="I130" s="339">
        <v>0</v>
      </c>
      <c r="J130" s="343">
        <v>0</v>
      </c>
      <c r="K130" s="493">
        <f t="shared" si="13"/>
        <v>0</v>
      </c>
    </row>
    <row r="131" spans="1:11" ht="18" customHeight="1" x14ac:dyDescent="0.2">
      <c r="A131" s="517"/>
      <c r="B131" s="45" t="s">
        <v>211</v>
      </c>
      <c r="C131" s="64"/>
      <c r="D131" s="128"/>
      <c r="E131" s="128"/>
      <c r="F131" s="333"/>
      <c r="G131" s="334"/>
      <c r="H131" s="334"/>
      <c r="I131" s="334"/>
      <c r="J131" s="334"/>
      <c r="K131" s="491">
        <f t="shared" ref="K131" si="14">SUM(K125:K130)</f>
        <v>0</v>
      </c>
    </row>
    <row r="132" spans="1:11" ht="6.75" customHeight="1" x14ac:dyDescent="0.2">
      <c r="A132" s="461"/>
      <c r="B132" s="159"/>
      <c r="C132" s="159"/>
      <c r="D132" s="150"/>
      <c r="E132" s="150"/>
      <c r="F132" s="335"/>
      <c r="G132" s="336"/>
      <c r="H132" s="336"/>
      <c r="I132" s="336"/>
      <c r="J132" s="336"/>
      <c r="K132" s="514"/>
    </row>
    <row r="133" spans="1:11" ht="27.6" customHeight="1" x14ac:dyDescent="0.2">
      <c r="A133" s="515" t="s">
        <v>63</v>
      </c>
      <c r="B133" s="7" t="s">
        <v>64</v>
      </c>
      <c r="C133" s="7"/>
      <c r="D133" s="151"/>
      <c r="E133" s="151"/>
      <c r="F133" s="340"/>
      <c r="G133" s="341"/>
      <c r="H133" s="341"/>
      <c r="I133" s="341"/>
      <c r="J133" s="341"/>
      <c r="K133" s="487"/>
    </row>
    <row r="134" spans="1:11" ht="18" customHeight="1" x14ac:dyDescent="0.2">
      <c r="A134" s="483" t="s">
        <v>147</v>
      </c>
      <c r="B134" s="37" t="s">
        <v>148</v>
      </c>
      <c r="C134" s="309"/>
      <c r="D134" s="39" t="s">
        <v>17</v>
      </c>
      <c r="E134" s="39">
        <v>1</v>
      </c>
      <c r="F134" s="328">
        <v>0</v>
      </c>
      <c r="G134" s="328">
        <v>0</v>
      </c>
      <c r="H134" s="328">
        <v>0</v>
      </c>
      <c r="I134" s="328">
        <v>0</v>
      </c>
      <c r="J134" s="359" t="s">
        <v>615</v>
      </c>
      <c r="K134" s="531">
        <f>E134*(G134+I134)</f>
        <v>0</v>
      </c>
    </row>
    <row r="135" spans="1:11" ht="18" customHeight="1" x14ac:dyDescent="0.2">
      <c r="A135" s="483" t="s">
        <v>150</v>
      </c>
      <c r="B135" s="37" t="s">
        <v>149</v>
      </c>
      <c r="C135" s="309"/>
      <c r="D135" s="39" t="s">
        <v>17</v>
      </c>
      <c r="E135" s="39">
        <v>1</v>
      </c>
      <c r="F135" s="328">
        <v>0</v>
      </c>
      <c r="G135" s="328">
        <v>0</v>
      </c>
      <c r="H135" s="328">
        <v>0</v>
      </c>
      <c r="I135" s="328">
        <v>0</v>
      </c>
      <c r="J135" s="359" t="s">
        <v>615</v>
      </c>
      <c r="K135" s="531">
        <f t="shared" ref="K135:K138" si="15">E135*(G135+I135)</f>
        <v>0</v>
      </c>
    </row>
    <row r="136" spans="1:11" ht="18" customHeight="1" x14ac:dyDescent="0.2">
      <c r="A136" s="483" t="s">
        <v>65</v>
      </c>
      <c r="B136" s="37" t="s">
        <v>121</v>
      </c>
      <c r="C136" s="309"/>
      <c r="D136" s="39" t="s">
        <v>17</v>
      </c>
      <c r="E136" s="39">
        <v>1</v>
      </c>
      <c r="F136" s="328">
        <v>0</v>
      </c>
      <c r="G136" s="328">
        <v>0</v>
      </c>
      <c r="H136" s="328">
        <v>0</v>
      </c>
      <c r="I136" s="328">
        <v>0</v>
      </c>
      <c r="J136" s="359" t="s">
        <v>615</v>
      </c>
      <c r="K136" s="531">
        <f t="shared" si="15"/>
        <v>0</v>
      </c>
    </row>
    <row r="137" spans="1:11" ht="18" customHeight="1" x14ac:dyDescent="0.2">
      <c r="A137" s="483" t="s">
        <v>66</v>
      </c>
      <c r="B137" s="37" t="s">
        <v>67</v>
      </c>
      <c r="C137" s="309"/>
      <c r="D137" s="39" t="s">
        <v>17</v>
      </c>
      <c r="E137" s="39">
        <v>1</v>
      </c>
      <c r="F137" s="328">
        <v>0</v>
      </c>
      <c r="G137" s="328">
        <v>0</v>
      </c>
      <c r="H137" s="328">
        <v>0</v>
      </c>
      <c r="I137" s="328">
        <v>0</v>
      </c>
      <c r="J137" s="359" t="s">
        <v>615</v>
      </c>
      <c r="K137" s="531">
        <f t="shared" si="15"/>
        <v>0</v>
      </c>
    </row>
    <row r="138" spans="1:11" ht="18.75" customHeight="1" x14ac:dyDescent="0.2">
      <c r="A138" s="532" t="s">
        <v>68</v>
      </c>
      <c r="B138" s="226" t="s">
        <v>14</v>
      </c>
      <c r="C138" s="316"/>
      <c r="D138" s="315"/>
      <c r="E138" s="318"/>
      <c r="F138" s="354">
        <v>0</v>
      </c>
      <c r="G138" s="331">
        <v>0</v>
      </c>
      <c r="H138" s="331">
        <v>0</v>
      </c>
      <c r="I138" s="331">
        <v>0</v>
      </c>
      <c r="J138" s="360" t="s">
        <v>615</v>
      </c>
      <c r="K138" s="531">
        <f t="shared" si="15"/>
        <v>0</v>
      </c>
    </row>
    <row r="139" spans="1:11" ht="18" customHeight="1" thickBot="1" x14ac:dyDescent="0.25">
      <c r="A139" s="533"/>
      <c r="B139" s="534" t="s">
        <v>69</v>
      </c>
      <c r="C139" s="535"/>
      <c r="D139" s="536"/>
      <c r="E139" s="536"/>
      <c r="F139" s="537"/>
      <c r="G139" s="538"/>
      <c r="H139" s="538"/>
      <c r="I139" s="538"/>
      <c r="J139" s="538"/>
      <c r="K139" s="539">
        <f t="shared" ref="K139" si="16">SUM(K134:K138)</f>
        <v>0</v>
      </c>
    </row>
    <row r="140" spans="1:11" ht="18" customHeight="1" x14ac:dyDescent="0.2">
      <c r="A140" s="197"/>
      <c r="B140" s="284"/>
      <c r="C140" s="284"/>
      <c r="D140" s="259"/>
      <c r="E140" s="259"/>
      <c r="F140" s="285"/>
      <c r="G140" s="286"/>
      <c r="H140" s="286"/>
      <c r="I140" s="286"/>
      <c r="J140" s="286"/>
      <c r="K140" s="14"/>
    </row>
  </sheetData>
  <sheetProtection algorithmName="SHA-512" hashValue="xfNpf5B6hR2/pvIk5DzRSweV2PVUe5h5WpuJN2ZNyMpRPGp7SIuuIz042D+jjKKrIpfurtWPFzGSh4FvC+jt4g==" saltValue="NIf2M17OsApFiv8J3OrXvQ==" spinCount="100000" sheet="1" objects="1" scenarios="1"/>
  <mergeCells count="4">
    <mergeCell ref="A10:F10"/>
    <mergeCell ref="F6:G6"/>
    <mergeCell ref="H6:I6"/>
    <mergeCell ref="J4:K4"/>
  </mergeCells>
  <printOptions horizontalCentered="1"/>
  <pageMargins left="0.23622047244094491" right="0.23622047244094491" top="0.51181102362204722" bottom="0.47244094488188981" header="0.31496062992125984" footer="0.31496062992125984"/>
  <pageSetup paperSize="9" scale="76" fitToHeight="0" orientation="landscape" r:id="rId1"/>
  <headerFooter alignWithMargins="0">
    <oddFooter>&amp;C&amp;A&amp;R&amp;9Page &amp;P of &amp;N</oddFooter>
  </headerFooter>
  <rowBreaks count="5" manualBreakCount="5">
    <brk id="23" max="10" man="1"/>
    <brk id="42" max="10" man="1"/>
    <brk id="64" max="10" man="1"/>
    <brk id="87" max="10" man="1"/>
    <brk id="11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K127"/>
  <sheetViews>
    <sheetView showGridLines="0" view="pageBreakPreview" zoomScaleNormal="55" zoomScaleSheetLayoutView="100" workbookViewId="0">
      <pane ySplit="9" topLeftCell="A10" activePane="bottomLeft" state="frozen"/>
      <selection pane="bottomLeft" activeCell="C16" sqref="C16"/>
    </sheetView>
  </sheetViews>
  <sheetFormatPr baseColWidth="10" defaultColWidth="9.140625" defaultRowHeight="12.75" x14ac:dyDescent="0.2"/>
  <cols>
    <col min="1" max="1" width="7.42578125" style="23" customWidth="1"/>
    <col min="2" max="2" width="60.42578125" style="23" customWidth="1"/>
    <col min="3" max="3" width="12.140625" style="23" customWidth="1"/>
    <col min="4" max="5" width="10" style="23" customWidth="1"/>
    <col min="6" max="10" width="15.7109375" style="287" customWidth="1"/>
    <col min="11" max="11" width="15.7109375" style="23" customWidth="1"/>
    <col min="12" max="12" width="29.7109375" style="23" customWidth="1"/>
    <col min="13"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s="155" customFormat="1" ht="18" customHeight="1" x14ac:dyDescent="0.2">
      <c r="A1" s="501"/>
      <c r="B1" s="502"/>
      <c r="C1" s="502"/>
      <c r="D1" s="502"/>
      <c r="E1" s="502"/>
      <c r="F1" s="503"/>
      <c r="G1" s="540"/>
      <c r="H1" s="540"/>
      <c r="I1" s="540"/>
      <c r="J1" s="540"/>
      <c r="K1" s="505"/>
    </row>
    <row r="2" spans="1:11" ht="18" customHeight="1" x14ac:dyDescent="0.25">
      <c r="A2" s="461"/>
      <c r="B2" s="297"/>
      <c r="C2" s="297"/>
      <c r="D2" s="293" t="s">
        <v>790</v>
      </c>
      <c r="E2" s="159"/>
      <c r="F2" s="293"/>
      <c r="G2" s="268"/>
      <c r="H2" s="268"/>
      <c r="I2" s="268"/>
      <c r="J2" s="288"/>
      <c r="K2" s="506" t="s">
        <v>608</v>
      </c>
    </row>
    <row r="3" spans="1:11" ht="18" customHeight="1" x14ac:dyDescent="0.25">
      <c r="A3" s="461"/>
      <c r="B3" s="297"/>
      <c r="C3" s="297"/>
      <c r="D3" s="293" t="s">
        <v>619</v>
      </c>
      <c r="E3" s="159"/>
      <c r="F3" s="293"/>
      <c r="G3" s="268"/>
      <c r="H3" s="268"/>
      <c r="I3" s="268"/>
      <c r="J3" s="36" t="s">
        <v>164</v>
      </c>
      <c r="K3" s="462"/>
    </row>
    <row r="4" spans="1:11" ht="18" customHeight="1" x14ac:dyDescent="0.25">
      <c r="A4" s="461"/>
      <c r="B4" s="297"/>
      <c r="C4" s="297"/>
      <c r="D4" s="293" t="s">
        <v>120</v>
      </c>
      <c r="E4" s="296"/>
      <c r="F4" s="293"/>
      <c r="G4" s="268"/>
      <c r="H4" s="268"/>
      <c r="I4" s="268"/>
      <c r="J4" s="659" t="str">
        <f>IF('Grand Summary'!J3:K3="","",'Grand Summary'!J3:K3)</f>
        <v/>
      </c>
      <c r="K4" s="660"/>
    </row>
    <row r="5" spans="1:11" ht="6.75" customHeight="1" thickBot="1" x14ac:dyDescent="0.25">
      <c r="A5" s="463"/>
      <c r="B5" s="295"/>
      <c r="C5" s="295"/>
      <c r="D5" s="295"/>
      <c r="E5" s="295"/>
      <c r="F5" s="53"/>
      <c r="G5" s="53"/>
      <c r="H5" s="53"/>
      <c r="I5" s="53"/>
      <c r="J5" s="53"/>
      <c r="K5" s="464"/>
    </row>
    <row r="6" spans="1:11" ht="36.6" customHeight="1" x14ac:dyDescent="0.2">
      <c r="A6" s="507"/>
      <c r="B6" s="292"/>
      <c r="C6" s="292" t="s">
        <v>214</v>
      </c>
      <c r="D6" s="292"/>
      <c r="E6" s="292"/>
      <c r="F6" s="657" t="s">
        <v>167</v>
      </c>
      <c r="G6" s="658"/>
      <c r="H6" s="657" t="s">
        <v>606</v>
      </c>
      <c r="I6" s="658"/>
      <c r="J6" s="48" t="s">
        <v>607</v>
      </c>
      <c r="K6" s="508" t="s">
        <v>168</v>
      </c>
    </row>
    <row r="7" spans="1:11" s="281" customFormat="1" ht="15" customHeight="1" x14ac:dyDescent="0.2">
      <c r="A7" s="467" t="s">
        <v>0</v>
      </c>
      <c r="B7" s="65" t="s">
        <v>1</v>
      </c>
      <c r="C7" s="291" t="s">
        <v>166</v>
      </c>
      <c r="D7" s="291" t="s">
        <v>2</v>
      </c>
      <c r="E7" s="291" t="s">
        <v>161</v>
      </c>
      <c r="F7" s="66" t="s">
        <v>162</v>
      </c>
      <c r="G7" s="66" t="s">
        <v>163</v>
      </c>
      <c r="H7" s="66" t="s">
        <v>162</v>
      </c>
      <c r="I7" s="66" t="s">
        <v>163</v>
      </c>
      <c r="J7" s="67" t="s">
        <v>4</v>
      </c>
      <c r="K7" s="468" t="s">
        <v>169</v>
      </c>
    </row>
    <row r="8" spans="1:11" s="121" customFormat="1" ht="24" x14ac:dyDescent="0.2">
      <c r="A8" s="469"/>
      <c r="B8" s="69" t="s">
        <v>262</v>
      </c>
      <c r="C8" s="69"/>
      <c r="D8" s="69"/>
      <c r="E8" s="69" t="s">
        <v>256</v>
      </c>
      <c r="F8" s="69" t="s">
        <v>257</v>
      </c>
      <c r="G8" s="69" t="s">
        <v>258</v>
      </c>
      <c r="H8" s="69" t="s">
        <v>259</v>
      </c>
      <c r="I8" s="69" t="s">
        <v>260</v>
      </c>
      <c r="J8" s="70" t="s">
        <v>261</v>
      </c>
      <c r="K8" s="470" t="s">
        <v>610</v>
      </c>
    </row>
    <row r="9" spans="1:11" s="159" customFormat="1" x14ac:dyDescent="0.2">
      <c r="A9" s="509"/>
      <c r="B9" s="24"/>
      <c r="C9" s="24"/>
      <c r="D9" s="24"/>
      <c r="E9" s="24"/>
      <c r="F9" s="198"/>
      <c r="G9" s="198"/>
      <c r="H9" s="198"/>
      <c r="I9" s="198"/>
      <c r="J9" s="198"/>
      <c r="K9" s="510"/>
    </row>
    <row r="10" spans="1:11" s="159" customFormat="1" ht="24" customHeight="1" x14ac:dyDescent="0.25">
      <c r="A10" s="653" t="s">
        <v>273</v>
      </c>
      <c r="B10" s="654"/>
      <c r="C10" s="654"/>
      <c r="D10" s="654"/>
      <c r="E10" s="654"/>
      <c r="F10" s="654"/>
      <c r="G10" s="199"/>
      <c r="H10" s="199"/>
      <c r="I10" s="199"/>
      <c r="J10" s="199"/>
      <c r="K10" s="471"/>
    </row>
    <row r="11" spans="1:11" ht="18" customHeight="1" x14ac:dyDescent="0.2">
      <c r="A11" s="511"/>
      <c r="B11" s="18" t="s">
        <v>715</v>
      </c>
      <c r="C11" s="18"/>
      <c r="D11" s="200"/>
      <c r="E11" s="200"/>
      <c r="F11" s="201"/>
      <c r="G11" s="201"/>
      <c r="H11" s="201"/>
      <c r="I11" s="201"/>
      <c r="J11" s="201"/>
      <c r="K11" s="512"/>
    </row>
    <row r="12" spans="1:11" ht="18" customHeight="1" x14ac:dyDescent="0.2">
      <c r="A12" s="483">
        <v>6000</v>
      </c>
      <c r="B12" s="46" t="s">
        <v>7</v>
      </c>
      <c r="C12" s="202"/>
      <c r="D12" s="202"/>
      <c r="E12" s="203"/>
      <c r="F12" s="204"/>
      <c r="G12" s="111"/>
      <c r="H12" s="111"/>
      <c r="I12" s="111"/>
      <c r="J12" s="205"/>
      <c r="K12" s="478">
        <f>K32</f>
        <v>0</v>
      </c>
    </row>
    <row r="13" spans="1:11" ht="18" customHeight="1" x14ac:dyDescent="0.2">
      <c r="A13" s="483">
        <v>2500</v>
      </c>
      <c r="B13" s="46" t="s">
        <v>8</v>
      </c>
      <c r="C13" s="202"/>
      <c r="D13" s="202"/>
      <c r="E13" s="203"/>
      <c r="F13" s="204"/>
      <c r="G13" s="111"/>
      <c r="H13" s="111"/>
      <c r="I13" s="111"/>
      <c r="J13" s="205"/>
      <c r="K13" s="493">
        <f>K36</f>
        <v>0</v>
      </c>
    </row>
    <row r="14" spans="1:11" ht="18" customHeight="1" x14ac:dyDescent="0.2">
      <c r="A14" s="483">
        <v>4300</v>
      </c>
      <c r="B14" s="46" t="s">
        <v>9</v>
      </c>
      <c r="C14" s="202"/>
      <c r="D14" s="202"/>
      <c r="E14" s="203"/>
      <c r="F14" s="204"/>
      <c r="G14" s="111"/>
      <c r="H14" s="111"/>
      <c r="I14" s="111"/>
      <c r="J14" s="205"/>
      <c r="K14" s="493">
        <f>K40</f>
        <v>0</v>
      </c>
    </row>
    <row r="15" spans="1:11" ht="18" customHeight="1" x14ac:dyDescent="0.2">
      <c r="A15" s="483">
        <v>5200</v>
      </c>
      <c r="B15" s="46" t="s">
        <v>10</v>
      </c>
      <c r="C15" s="202"/>
      <c r="D15" s="202"/>
      <c r="E15" s="203"/>
      <c r="F15" s="204"/>
      <c r="G15" s="111"/>
      <c r="H15" s="111"/>
      <c r="I15" s="111"/>
      <c r="J15" s="205"/>
      <c r="K15" s="493">
        <f>K50</f>
        <v>0</v>
      </c>
    </row>
    <row r="16" spans="1:11" ht="18" customHeight="1" x14ac:dyDescent="0.2">
      <c r="A16" s="483">
        <v>6200</v>
      </c>
      <c r="B16" s="46" t="s">
        <v>154</v>
      </c>
      <c r="C16" s="202"/>
      <c r="D16" s="202"/>
      <c r="E16" s="203"/>
      <c r="F16" s="204"/>
      <c r="G16" s="111"/>
      <c r="H16" s="111"/>
      <c r="I16" s="111"/>
      <c r="J16" s="205"/>
      <c r="K16" s="493">
        <f>K58</f>
        <v>0</v>
      </c>
    </row>
    <row r="17" spans="1:11" s="155" customFormat="1" ht="18" customHeight="1" x14ac:dyDescent="0.2">
      <c r="A17" s="481">
        <v>6800</v>
      </c>
      <c r="B17" s="79" t="s">
        <v>119</v>
      </c>
      <c r="C17" s="143"/>
      <c r="D17" s="143"/>
      <c r="E17" s="144"/>
      <c r="F17" s="206"/>
      <c r="G17" s="133"/>
      <c r="H17" s="133"/>
      <c r="I17" s="133"/>
      <c r="J17" s="207"/>
      <c r="K17" s="493">
        <f>K86</f>
        <v>0</v>
      </c>
    </row>
    <row r="18" spans="1:11" ht="18" customHeight="1" x14ac:dyDescent="0.2">
      <c r="A18" s="519" t="s">
        <v>218</v>
      </c>
      <c r="B18" s="208" t="s">
        <v>12</v>
      </c>
      <c r="C18" s="209"/>
      <c r="D18" s="209"/>
      <c r="E18" s="210"/>
      <c r="F18" s="211"/>
      <c r="G18" s="212"/>
      <c r="H18" s="212"/>
      <c r="I18" s="212"/>
      <c r="J18" s="213"/>
      <c r="K18" s="541">
        <f>K93</f>
        <v>0</v>
      </c>
    </row>
    <row r="19" spans="1:11" ht="17.25" customHeight="1" x14ac:dyDescent="0.2">
      <c r="A19" s="513"/>
      <c r="B19" s="61" t="s">
        <v>728</v>
      </c>
      <c r="C19" s="64"/>
      <c r="D19" s="64"/>
      <c r="E19" s="64"/>
      <c r="F19" s="214"/>
      <c r="G19" s="215"/>
      <c r="H19" s="215"/>
      <c r="I19" s="215"/>
      <c r="J19" s="215"/>
      <c r="K19" s="542">
        <f>SUM(K12:K18)</f>
        <v>0</v>
      </c>
    </row>
    <row r="20" spans="1:11" ht="6" hidden="1" customHeight="1" x14ac:dyDescent="0.2">
      <c r="A20" s="461"/>
      <c r="B20" s="159"/>
      <c r="C20" s="159"/>
      <c r="D20" s="159"/>
      <c r="E20" s="159"/>
      <c r="F20" s="216"/>
      <c r="G20" s="216"/>
      <c r="H20" s="216"/>
      <c r="I20" s="216"/>
      <c r="J20" s="216"/>
      <c r="K20" s="514"/>
    </row>
    <row r="21" spans="1:11" ht="18" customHeight="1" x14ac:dyDescent="0.2">
      <c r="A21" s="515">
        <v>6000</v>
      </c>
      <c r="B21" s="7" t="s">
        <v>134</v>
      </c>
      <c r="C21" s="7"/>
      <c r="D21" s="151"/>
      <c r="E21" s="151"/>
      <c r="F21" s="217"/>
      <c r="G21" s="217"/>
      <c r="H21" s="217"/>
      <c r="I21" s="217"/>
      <c r="J21" s="217"/>
      <c r="K21" s="487"/>
    </row>
    <row r="22" spans="1:11" ht="18" customHeight="1" x14ac:dyDescent="0.2">
      <c r="A22" s="477">
        <v>6001</v>
      </c>
      <c r="B22" s="43" t="s">
        <v>549</v>
      </c>
      <c r="C22" s="308"/>
      <c r="D22" s="39" t="s">
        <v>17</v>
      </c>
      <c r="E22" s="148">
        <v>1</v>
      </c>
      <c r="F22" s="325">
        <v>0</v>
      </c>
      <c r="G22" s="325">
        <v>0</v>
      </c>
      <c r="H22" s="325">
        <v>0</v>
      </c>
      <c r="I22" s="325">
        <v>0</v>
      </c>
      <c r="J22" s="361">
        <v>0</v>
      </c>
      <c r="K22" s="493">
        <f t="shared" ref="K22:K31" si="0">E22*(G22+I22+J22)</f>
        <v>0</v>
      </c>
    </row>
    <row r="23" spans="1:11" ht="18" customHeight="1" x14ac:dyDescent="0.2">
      <c r="A23" s="479">
        <v>6002</v>
      </c>
      <c r="B23" s="51" t="s">
        <v>18</v>
      </c>
      <c r="C23" s="308"/>
      <c r="D23" s="39" t="s">
        <v>17</v>
      </c>
      <c r="E23" s="149">
        <v>1</v>
      </c>
      <c r="F23" s="328">
        <v>0</v>
      </c>
      <c r="G23" s="362">
        <v>0</v>
      </c>
      <c r="H23" s="328">
        <v>0</v>
      </c>
      <c r="I23" s="362">
        <v>0</v>
      </c>
      <c r="J23" s="363">
        <v>0</v>
      </c>
      <c r="K23" s="493">
        <f t="shared" si="0"/>
        <v>0</v>
      </c>
    </row>
    <row r="24" spans="1:11" ht="18.75" customHeight="1" x14ac:dyDescent="0.2">
      <c r="A24" s="479">
        <v>6003</v>
      </c>
      <c r="B24" s="51" t="s">
        <v>6</v>
      </c>
      <c r="C24" s="308"/>
      <c r="D24" s="39"/>
      <c r="E24" s="149"/>
      <c r="F24" s="328">
        <v>0</v>
      </c>
      <c r="G24" s="362">
        <v>0</v>
      </c>
      <c r="H24" s="328">
        <v>0</v>
      </c>
      <c r="I24" s="362">
        <v>0</v>
      </c>
      <c r="J24" s="363">
        <v>0</v>
      </c>
      <c r="K24" s="493">
        <f t="shared" si="0"/>
        <v>0</v>
      </c>
    </row>
    <row r="25" spans="1:11" ht="18" customHeight="1" x14ac:dyDescent="0.2">
      <c r="A25" s="479">
        <v>6004</v>
      </c>
      <c r="B25" s="51" t="s">
        <v>250</v>
      </c>
      <c r="C25" s="308"/>
      <c r="D25" s="39" t="s">
        <v>17</v>
      </c>
      <c r="E25" s="149">
        <v>1</v>
      </c>
      <c r="F25" s="328">
        <v>0</v>
      </c>
      <c r="G25" s="362">
        <v>0</v>
      </c>
      <c r="H25" s="328">
        <v>0</v>
      </c>
      <c r="I25" s="362">
        <v>0</v>
      </c>
      <c r="J25" s="363">
        <v>0</v>
      </c>
      <c r="K25" s="493">
        <f t="shared" si="0"/>
        <v>0</v>
      </c>
    </row>
    <row r="26" spans="1:11" ht="30" customHeight="1" x14ac:dyDescent="0.2">
      <c r="A26" s="479">
        <v>6005</v>
      </c>
      <c r="B26" s="51" t="s">
        <v>19</v>
      </c>
      <c r="C26" s="308"/>
      <c r="D26" s="39" t="s">
        <v>17</v>
      </c>
      <c r="E26" s="149">
        <v>1</v>
      </c>
      <c r="F26" s="328">
        <v>0</v>
      </c>
      <c r="G26" s="362">
        <v>0</v>
      </c>
      <c r="H26" s="328">
        <v>0</v>
      </c>
      <c r="I26" s="362">
        <v>0</v>
      </c>
      <c r="J26" s="363">
        <v>0</v>
      </c>
      <c r="K26" s="493">
        <f t="shared" si="0"/>
        <v>0</v>
      </c>
    </row>
    <row r="27" spans="1:11" ht="19.5" customHeight="1" x14ac:dyDescent="0.2">
      <c r="A27" s="479">
        <v>6006</v>
      </c>
      <c r="B27" s="37" t="s">
        <v>20</v>
      </c>
      <c r="C27" s="309"/>
      <c r="D27" s="39" t="s">
        <v>17</v>
      </c>
      <c r="E27" s="149">
        <v>1</v>
      </c>
      <c r="F27" s="328">
        <v>0</v>
      </c>
      <c r="G27" s="362">
        <v>0</v>
      </c>
      <c r="H27" s="328">
        <v>0</v>
      </c>
      <c r="I27" s="362">
        <v>0</v>
      </c>
      <c r="J27" s="363">
        <v>0</v>
      </c>
      <c r="K27" s="493">
        <f t="shared" si="0"/>
        <v>0</v>
      </c>
    </row>
    <row r="28" spans="1:11" ht="18" customHeight="1" x14ac:dyDescent="0.2">
      <c r="A28" s="479">
        <v>6007</v>
      </c>
      <c r="B28" s="51" t="s">
        <v>21</v>
      </c>
      <c r="C28" s="308"/>
      <c r="D28" s="39" t="s">
        <v>17</v>
      </c>
      <c r="E28" s="149">
        <v>1</v>
      </c>
      <c r="F28" s="328">
        <v>0</v>
      </c>
      <c r="G28" s="362">
        <v>0</v>
      </c>
      <c r="H28" s="328">
        <v>0</v>
      </c>
      <c r="I28" s="362">
        <v>0</v>
      </c>
      <c r="J28" s="363">
        <v>0</v>
      </c>
      <c r="K28" s="493">
        <f t="shared" si="0"/>
        <v>0</v>
      </c>
    </row>
    <row r="29" spans="1:11" ht="18" customHeight="1" x14ac:dyDescent="0.2">
      <c r="A29" s="479">
        <v>6008</v>
      </c>
      <c r="B29" s="51" t="s">
        <v>22</v>
      </c>
      <c r="C29" s="308"/>
      <c r="D29" s="39" t="s">
        <v>17</v>
      </c>
      <c r="E29" s="149">
        <v>1</v>
      </c>
      <c r="F29" s="328">
        <v>0</v>
      </c>
      <c r="G29" s="362">
        <v>0</v>
      </c>
      <c r="H29" s="328">
        <v>0</v>
      </c>
      <c r="I29" s="362">
        <v>0</v>
      </c>
      <c r="J29" s="363">
        <v>0</v>
      </c>
      <c r="K29" s="493">
        <f t="shared" si="0"/>
        <v>0</v>
      </c>
    </row>
    <row r="30" spans="1:11" ht="25.5" x14ac:dyDescent="0.2">
      <c r="A30" s="479" t="s">
        <v>580</v>
      </c>
      <c r="B30" s="146" t="s">
        <v>582</v>
      </c>
      <c r="C30" s="311"/>
      <c r="D30" s="39" t="s">
        <v>17</v>
      </c>
      <c r="E30" s="219">
        <v>1</v>
      </c>
      <c r="F30" s="328">
        <v>0</v>
      </c>
      <c r="G30" s="329">
        <v>0</v>
      </c>
      <c r="H30" s="329">
        <v>0</v>
      </c>
      <c r="I30" s="329">
        <v>0</v>
      </c>
      <c r="J30" s="304">
        <v>0</v>
      </c>
      <c r="K30" s="480">
        <f t="shared" si="0"/>
        <v>0</v>
      </c>
    </row>
    <row r="31" spans="1:11" ht="18" customHeight="1" x14ac:dyDescent="0.2">
      <c r="A31" s="479">
        <v>6010</v>
      </c>
      <c r="B31" s="68" t="s">
        <v>14</v>
      </c>
      <c r="C31" s="312"/>
      <c r="D31" s="310"/>
      <c r="E31" s="313"/>
      <c r="F31" s="330">
        <v>0</v>
      </c>
      <c r="G31" s="362">
        <v>0</v>
      </c>
      <c r="H31" s="364">
        <v>0</v>
      </c>
      <c r="I31" s="364">
        <v>0</v>
      </c>
      <c r="J31" s="363">
        <v>0</v>
      </c>
      <c r="K31" s="493">
        <f t="shared" si="0"/>
        <v>0</v>
      </c>
    </row>
    <row r="32" spans="1:11" ht="18" customHeight="1" x14ac:dyDescent="0.2">
      <c r="A32" s="520"/>
      <c r="B32" s="45" t="s">
        <v>713</v>
      </c>
      <c r="C32" s="64"/>
      <c r="D32" s="128"/>
      <c r="E32" s="128"/>
      <c r="F32" s="333"/>
      <c r="G32" s="333"/>
      <c r="H32" s="333"/>
      <c r="I32" s="333"/>
      <c r="J32" s="333"/>
      <c r="K32" s="491">
        <f t="shared" ref="K32" si="1">SUM(K22:K31)</f>
        <v>0</v>
      </c>
    </row>
    <row r="33" spans="1:11" ht="6" customHeight="1" x14ac:dyDescent="0.2">
      <c r="A33" s="461"/>
      <c r="B33" s="159"/>
      <c r="C33" s="159"/>
      <c r="D33" s="150"/>
      <c r="E33" s="150"/>
      <c r="F33" s="335"/>
      <c r="G33" s="335"/>
      <c r="H33" s="335"/>
      <c r="I33" s="335"/>
      <c r="J33" s="335"/>
      <c r="K33" s="514"/>
    </row>
    <row r="34" spans="1:11" s="282" customFormat="1" ht="18" customHeight="1" x14ac:dyDescent="0.2">
      <c r="A34" s="475">
        <v>2500</v>
      </c>
      <c r="B34" s="19" t="s">
        <v>13</v>
      </c>
      <c r="C34" s="19"/>
      <c r="D34" s="220"/>
      <c r="E34" s="220"/>
      <c r="F34" s="337"/>
      <c r="G34" s="337"/>
      <c r="H34" s="337"/>
      <c r="I34" s="337"/>
      <c r="J34" s="337"/>
      <c r="K34" s="518"/>
    </row>
    <row r="35" spans="1:11" s="121" customFormat="1" ht="18" customHeight="1" x14ac:dyDescent="0.2">
      <c r="A35" s="519">
        <v>2542</v>
      </c>
      <c r="B35" s="221" t="s">
        <v>14</v>
      </c>
      <c r="C35" s="314"/>
      <c r="D35" s="315"/>
      <c r="E35" s="315"/>
      <c r="F35" s="330">
        <v>0</v>
      </c>
      <c r="G35" s="330">
        <v>0</v>
      </c>
      <c r="H35" s="330">
        <v>0</v>
      </c>
      <c r="I35" s="330">
        <v>0</v>
      </c>
      <c r="J35" s="365">
        <v>0</v>
      </c>
      <c r="K35" s="516">
        <f>E35*(G35+I35+J35)</f>
        <v>0</v>
      </c>
    </row>
    <row r="36" spans="1:11" s="283" customFormat="1" ht="18" customHeight="1" x14ac:dyDescent="0.2">
      <c r="A36" s="520"/>
      <c r="B36" s="223" t="s">
        <v>15</v>
      </c>
      <c r="C36" s="224"/>
      <c r="D36" s="225"/>
      <c r="E36" s="225"/>
      <c r="F36" s="333"/>
      <c r="G36" s="333"/>
      <c r="H36" s="333"/>
      <c r="I36" s="333"/>
      <c r="J36" s="333"/>
      <c r="K36" s="491">
        <f>SUM(K35:K35)</f>
        <v>0</v>
      </c>
    </row>
    <row r="37" spans="1:11" ht="6" customHeight="1" x14ac:dyDescent="0.2">
      <c r="A37" s="461"/>
      <c r="B37" s="159"/>
      <c r="C37" s="159"/>
      <c r="D37" s="159"/>
      <c r="E37" s="159"/>
      <c r="F37" s="335"/>
      <c r="G37" s="335"/>
      <c r="H37" s="335"/>
      <c r="I37" s="335"/>
      <c r="J37" s="335"/>
      <c r="K37" s="514"/>
    </row>
    <row r="38" spans="1:11" ht="18" customHeight="1" x14ac:dyDescent="0.2">
      <c r="A38" s="515">
        <v>4300</v>
      </c>
      <c r="B38" s="7" t="s">
        <v>23</v>
      </c>
      <c r="C38" s="7"/>
      <c r="D38" s="151"/>
      <c r="E38" s="151"/>
      <c r="F38" s="340"/>
      <c r="G38" s="340"/>
      <c r="H38" s="340"/>
      <c r="I38" s="340"/>
      <c r="J38" s="340"/>
      <c r="K38" s="487"/>
    </row>
    <row r="39" spans="1:11" s="24" customFormat="1" ht="18" customHeight="1" x14ac:dyDescent="0.2">
      <c r="A39" s="532" t="s">
        <v>28</v>
      </c>
      <c r="B39" s="226" t="s">
        <v>14</v>
      </c>
      <c r="C39" s="316"/>
      <c r="D39" s="317"/>
      <c r="E39" s="318"/>
      <c r="F39" s="328">
        <v>0</v>
      </c>
      <c r="G39" s="362">
        <v>0</v>
      </c>
      <c r="H39" s="328">
        <v>0</v>
      </c>
      <c r="I39" s="362">
        <v>0</v>
      </c>
      <c r="J39" s="363">
        <v>0</v>
      </c>
      <c r="K39" s="493">
        <f>E39*(G39+I39+J39)</f>
        <v>0</v>
      </c>
    </row>
    <row r="40" spans="1:11" ht="18" customHeight="1" x14ac:dyDescent="0.2">
      <c r="A40" s="520"/>
      <c r="B40" s="45" t="s">
        <v>29</v>
      </c>
      <c r="C40" s="64"/>
      <c r="D40" s="128"/>
      <c r="E40" s="128"/>
      <c r="F40" s="333"/>
      <c r="G40" s="333"/>
      <c r="H40" s="333"/>
      <c r="I40" s="333"/>
      <c r="J40" s="333"/>
      <c r="K40" s="491">
        <f t="shared" ref="K40" si="2">SUM(K39:K39)</f>
        <v>0</v>
      </c>
    </row>
    <row r="41" spans="1:11" ht="6.75" customHeight="1" x14ac:dyDescent="0.2">
      <c r="A41" s="461"/>
      <c r="B41" s="159"/>
      <c r="C41" s="159"/>
      <c r="D41" s="150"/>
      <c r="E41" s="150"/>
      <c r="F41" s="335"/>
      <c r="G41" s="335"/>
      <c r="H41" s="335"/>
      <c r="I41" s="335"/>
      <c r="J41" s="335"/>
      <c r="K41" s="514"/>
    </row>
    <row r="42" spans="1:11" ht="18" customHeight="1" x14ac:dyDescent="0.2">
      <c r="A42" s="515">
        <v>5200</v>
      </c>
      <c r="B42" s="7" t="s">
        <v>30</v>
      </c>
      <c r="C42" s="7"/>
      <c r="D42" s="151"/>
      <c r="E42" s="151"/>
      <c r="F42" s="340"/>
      <c r="G42" s="340"/>
      <c r="H42" s="340"/>
      <c r="I42" s="340"/>
      <c r="J42" s="340"/>
      <c r="K42" s="487"/>
    </row>
    <row r="43" spans="1:11" ht="18" customHeight="1" x14ac:dyDescent="0.2">
      <c r="A43" s="481" t="s">
        <v>31</v>
      </c>
      <c r="B43" s="41" t="s">
        <v>32</v>
      </c>
      <c r="C43" s="306"/>
      <c r="D43" s="39" t="s">
        <v>17</v>
      </c>
      <c r="E43" s="123">
        <v>1</v>
      </c>
      <c r="F43" s="328">
        <v>0</v>
      </c>
      <c r="G43" s="362">
        <v>0</v>
      </c>
      <c r="H43" s="328">
        <v>0</v>
      </c>
      <c r="I43" s="362">
        <v>0</v>
      </c>
      <c r="J43" s="363">
        <v>0</v>
      </c>
      <c r="K43" s="493">
        <f t="shared" ref="K43:K49" si="3">E43*(G43+I43+J43)</f>
        <v>0</v>
      </c>
    </row>
    <row r="44" spans="1:11" ht="18" customHeight="1" x14ac:dyDescent="0.2">
      <c r="A44" s="481" t="s">
        <v>33</v>
      </c>
      <c r="B44" s="41" t="s">
        <v>34</v>
      </c>
      <c r="C44" s="306"/>
      <c r="D44" s="39" t="s">
        <v>17</v>
      </c>
      <c r="E44" s="123">
        <v>1</v>
      </c>
      <c r="F44" s="328">
        <v>0</v>
      </c>
      <c r="G44" s="362">
        <v>0</v>
      </c>
      <c r="H44" s="328">
        <v>0</v>
      </c>
      <c r="I44" s="362">
        <v>0</v>
      </c>
      <c r="J44" s="363">
        <v>0</v>
      </c>
      <c r="K44" s="493">
        <f t="shared" si="3"/>
        <v>0</v>
      </c>
    </row>
    <row r="45" spans="1:11" ht="18" customHeight="1" x14ac:dyDescent="0.2">
      <c r="A45" s="481" t="s">
        <v>35</v>
      </c>
      <c r="B45" s="41" t="s">
        <v>36</v>
      </c>
      <c r="C45" s="306"/>
      <c r="D45" s="39" t="s">
        <v>17</v>
      </c>
      <c r="E45" s="123">
        <v>1</v>
      </c>
      <c r="F45" s="328">
        <v>0</v>
      </c>
      <c r="G45" s="362">
        <v>0</v>
      </c>
      <c r="H45" s="328">
        <v>0</v>
      </c>
      <c r="I45" s="362">
        <v>0</v>
      </c>
      <c r="J45" s="363">
        <v>0</v>
      </c>
      <c r="K45" s="493">
        <f t="shared" si="3"/>
        <v>0</v>
      </c>
    </row>
    <row r="46" spans="1:11" ht="18" customHeight="1" x14ac:dyDescent="0.2">
      <c r="A46" s="481" t="s">
        <v>37</v>
      </c>
      <c r="B46" s="41" t="s">
        <v>38</v>
      </c>
      <c r="C46" s="306"/>
      <c r="D46" s="39" t="s">
        <v>17</v>
      </c>
      <c r="E46" s="123">
        <v>1</v>
      </c>
      <c r="F46" s="328">
        <v>0</v>
      </c>
      <c r="G46" s="362">
        <v>0</v>
      </c>
      <c r="H46" s="328">
        <v>0</v>
      </c>
      <c r="I46" s="362">
        <v>0</v>
      </c>
      <c r="J46" s="363">
        <v>0</v>
      </c>
      <c r="K46" s="493">
        <f t="shared" si="3"/>
        <v>0</v>
      </c>
    </row>
    <row r="47" spans="1:11" ht="18" customHeight="1" x14ac:dyDescent="0.2">
      <c r="A47" s="481" t="s">
        <v>39</v>
      </c>
      <c r="B47" s="41" t="s">
        <v>40</v>
      </c>
      <c r="C47" s="306"/>
      <c r="D47" s="39" t="s">
        <v>17</v>
      </c>
      <c r="E47" s="123">
        <v>1</v>
      </c>
      <c r="F47" s="328">
        <v>0</v>
      </c>
      <c r="G47" s="362">
        <v>0</v>
      </c>
      <c r="H47" s="328">
        <v>0</v>
      </c>
      <c r="I47" s="362">
        <v>0</v>
      </c>
      <c r="J47" s="363">
        <v>0</v>
      </c>
      <c r="K47" s="493">
        <f t="shared" si="3"/>
        <v>0</v>
      </c>
    </row>
    <row r="48" spans="1:11" ht="18" customHeight="1" x14ac:dyDescent="0.2">
      <c r="A48" s="481" t="s">
        <v>41</v>
      </c>
      <c r="B48" s="41" t="s">
        <v>42</v>
      </c>
      <c r="C48" s="306"/>
      <c r="D48" s="39" t="s">
        <v>17</v>
      </c>
      <c r="E48" s="123">
        <v>1</v>
      </c>
      <c r="F48" s="328">
        <v>0</v>
      </c>
      <c r="G48" s="362">
        <v>0</v>
      </c>
      <c r="H48" s="328">
        <v>0</v>
      </c>
      <c r="I48" s="362">
        <v>0</v>
      </c>
      <c r="J48" s="363">
        <v>0</v>
      </c>
      <c r="K48" s="493">
        <f t="shared" si="3"/>
        <v>0</v>
      </c>
    </row>
    <row r="49" spans="1:11" ht="18" customHeight="1" x14ac:dyDescent="0.2">
      <c r="A49" s="521" t="s">
        <v>43</v>
      </c>
      <c r="B49" s="226" t="s">
        <v>14</v>
      </c>
      <c r="C49" s="316"/>
      <c r="D49" s="315"/>
      <c r="E49" s="318"/>
      <c r="F49" s="328">
        <v>0</v>
      </c>
      <c r="G49" s="362">
        <v>0</v>
      </c>
      <c r="H49" s="328">
        <v>0</v>
      </c>
      <c r="I49" s="362">
        <v>0</v>
      </c>
      <c r="J49" s="363">
        <v>0</v>
      </c>
      <c r="K49" s="493">
        <f t="shared" si="3"/>
        <v>0</v>
      </c>
    </row>
    <row r="50" spans="1:11" ht="18" customHeight="1" x14ac:dyDescent="0.2">
      <c r="A50" s="520"/>
      <c r="B50" s="45" t="s">
        <v>712</v>
      </c>
      <c r="C50" s="64"/>
      <c r="D50" s="128"/>
      <c r="E50" s="128"/>
      <c r="F50" s="333"/>
      <c r="G50" s="333"/>
      <c r="H50" s="333"/>
      <c r="I50" s="333"/>
      <c r="J50" s="333"/>
      <c r="K50" s="491">
        <f t="shared" ref="K50" si="4">SUM(K43:K49)</f>
        <v>0</v>
      </c>
    </row>
    <row r="51" spans="1:11" ht="6.75" customHeight="1" x14ac:dyDescent="0.2">
      <c r="A51" s="461"/>
      <c r="B51" s="159"/>
      <c r="C51" s="159"/>
      <c r="D51" s="150"/>
      <c r="E51" s="150"/>
      <c r="F51" s="335"/>
      <c r="G51" s="335"/>
      <c r="H51" s="335"/>
      <c r="I51" s="335"/>
      <c r="J51" s="335"/>
      <c r="K51" s="514"/>
    </row>
    <row r="52" spans="1:11" ht="18" customHeight="1" x14ac:dyDescent="0.2">
      <c r="A52" s="486">
        <v>6200</v>
      </c>
      <c r="B52" s="34" t="s">
        <v>153</v>
      </c>
      <c r="C52" s="34"/>
      <c r="D52" s="129"/>
      <c r="E52" s="129"/>
      <c r="F52" s="346"/>
      <c r="G52" s="346"/>
      <c r="H52" s="346"/>
      <c r="I52" s="346"/>
      <c r="J52" s="346"/>
      <c r="K52" s="523"/>
    </row>
    <row r="53" spans="1:11" ht="18" customHeight="1" x14ac:dyDescent="0.2">
      <c r="A53" s="481">
        <v>6211</v>
      </c>
      <c r="B53" s="41" t="s">
        <v>207</v>
      </c>
      <c r="C53" s="306"/>
      <c r="D53" s="39" t="s">
        <v>44</v>
      </c>
      <c r="E53" s="123">
        <v>0</v>
      </c>
      <c r="F53" s="328">
        <v>0</v>
      </c>
      <c r="G53" s="362">
        <v>0</v>
      </c>
      <c r="H53" s="328">
        <v>0</v>
      </c>
      <c r="I53" s="362">
        <v>0</v>
      </c>
      <c r="J53" s="363">
        <v>0</v>
      </c>
      <c r="K53" s="493">
        <f>E53*(G53+I53+J53)</f>
        <v>0</v>
      </c>
    </row>
    <row r="54" spans="1:11" ht="18" customHeight="1" x14ac:dyDescent="0.2">
      <c r="A54" s="481">
        <v>6215</v>
      </c>
      <c r="B54" s="37" t="s">
        <v>155</v>
      </c>
      <c r="C54" s="309"/>
      <c r="D54" s="39" t="s">
        <v>44</v>
      </c>
      <c r="E54" s="123">
        <v>0</v>
      </c>
      <c r="F54" s="328">
        <v>0</v>
      </c>
      <c r="G54" s="362">
        <v>0</v>
      </c>
      <c r="H54" s="328">
        <v>0</v>
      </c>
      <c r="I54" s="362">
        <v>0</v>
      </c>
      <c r="J54" s="363">
        <v>0</v>
      </c>
      <c r="K54" s="493">
        <f>E54*(G54+I54+J54)</f>
        <v>0</v>
      </c>
    </row>
    <row r="55" spans="1:11" ht="18" customHeight="1" x14ac:dyDescent="0.2">
      <c r="A55" s="481" t="s">
        <v>206</v>
      </c>
      <c r="B55" s="47" t="s">
        <v>156</v>
      </c>
      <c r="C55" s="322"/>
      <c r="D55" s="39" t="s">
        <v>44</v>
      </c>
      <c r="E55" s="123">
        <v>0</v>
      </c>
      <c r="F55" s="328">
        <v>0</v>
      </c>
      <c r="G55" s="362">
        <v>0</v>
      </c>
      <c r="H55" s="328">
        <v>0</v>
      </c>
      <c r="I55" s="362">
        <v>0</v>
      </c>
      <c r="J55" s="363">
        <v>0</v>
      </c>
      <c r="K55" s="493">
        <f>E55*(G55+I55+J55)</f>
        <v>0</v>
      </c>
    </row>
    <row r="56" spans="1:11" ht="25.35" customHeight="1" x14ac:dyDescent="0.2">
      <c r="A56" s="543">
        <v>6250</v>
      </c>
      <c r="B56" s="41" t="s">
        <v>86</v>
      </c>
      <c r="C56" s="306"/>
      <c r="D56" s="39" t="s">
        <v>17</v>
      </c>
      <c r="E56" s="123">
        <v>0</v>
      </c>
      <c r="F56" s="328">
        <v>0</v>
      </c>
      <c r="G56" s="362">
        <v>0</v>
      </c>
      <c r="H56" s="328">
        <v>0</v>
      </c>
      <c r="I56" s="362">
        <v>0</v>
      </c>
      <c r="J56" s="363">
        <v>0</v>
      </c>
      <c r="K56" s="493">
        <f>E56*(G56+I56+J56)</f>
        <v>0</v>
      </c>
    </row>
    <row r="57" spans="1:11" ht="18" customHeight="1" x14ac:dyDescent="0.2">
      <c r="A57" s="532">
        <v>6260</v>
      </c>
      <c r="B57" s="226" t="s">
        <v>14</v>
      </c>
      <c r="C57" s="316"/>
      <c r="D57" s="315"/>
      <c r="E57" s="318"/>
      <c r="F57" s="328">
        <v>0</v>
      </c>
      <c r="G57" s="362">
        <v>0</v>
      </c>
      <c r="H57" s="328">
        <v>0</v>
      </c>
      <c r="I57" s="362">
        <v>0</v>
      </c>
      <c r="J57" s="363">
        <v>0</v>
      </c>
      <c r="K57" s="493">
        <f>E57*(G57+I57+J57)</f>
        <v>0</v>
      </c>
    </row>
    <row r="58" spans="1:11" ht="18" customHeight="1" x14ac:dyDescent="0.2">
      <c r="A58" s="520"/>
      <c r="B58" s="45" t="s">
        <v>152</v>
      </c>
      <c r="C58" s="64"/>
      <c r="D58" s="128"/>
      <c r="E58" s="128"/>
      <c r="F58" s="334"/>
      <c r="G58" s="334"/>
      <c r="H58" s="334"/>
      <c r="I58" s="334"/>
      <c r="J58" s="334"/>
      <c r="K58" s="491">
        <f>SUM(K53:K57)</f>
        <v>0</v>
      </c>
    </row>
    <row r="59" spans="1:11" ht="6" customHeight="1" x14ac:dyDescent="0.2">
      <c r="A59" s="461"/>
      <c r="B59" s="159"/>
      <c r="C59" s="159"/>
      <c r="D59" s="150"/>
      <c r="E59" s="150"/>
      <c r="F59" s="335"/>
      <c r="G59" s="335"/>
      <c r="H59" s="335"/>
      <c r="I59" s="335"/>
      <c r="J59" s="335"/>
      <c r="K59" s="514"/>
    </row>
    <row r="60" spans="1:11" ht="18" customHeight="1" x14ac:dyDescent="0.2">
      <c r="A60" s="515">
        <v>6800</v>
      </c>
      <c r="B60" s="7" t="s">
        <v>119</v>
      </c>
      <c r="C60" s="7"/>
      <c r="D60" s="151"/>
      <c r="E60" s="151"/>
      <c r="F60" s="340"/>
      <c r="G60" s="340"/>
      <c r="H60" s="340"/>
      <c r="I60" s="340"/>
      <c r="J60" s="340"/>
      <c r="K60" s="487"/>
    </row>
    <row r="61" spans="1:11" ht="18" customHeight="1" x14ac:dyDescent="0.2">
      <c r="A61" s="481">
        <v>6801</v>
      </c>
      <c r="B61" s="41" t="s">
        <v>208</v>
      </c>
      <c r="C61" s="306"/>
      <c r="D61" s="39" t="s">
        <v>44</v>
      </c>
      <c r="E61" s="123">
        <v>1</v>
      </c>
      <c r="F61" s="328">
        <v>0</v>
      </c>
      <c r="G61" s="362">
        <v>0</v>
      </c>
      <c r="H61" s="328">
        <v>0</v>
      </c>
      <c r="I61" s="362">
        <v>0</v>
      </c>
      <c r="J61" s="363">
        <v>0</v>
      </c>
      <c r="K61" s="493">
        <f t="shared" ref="K61:K85" si="5">E61*(G61+I61+J61)</f>
        <v>0</v>
      </c>
    </row>
    <row r="62" spans="1:11" ht="18" customHeight="1" x14ac:dyDescent="0.2">
      <c r="A62" s="481">
        <v>6802</v>
      </c>
      <c r="B62" s="41" t="s">
        <v>210</v>
      </c>
      <c r="C62" s="306"/>
      <c r="D62" s="39" t="s">
        <v>44</v>
      </c>
      <c r="E62" s="123">
        <v>1</v>
      </c>
      <c r="F62" s="328">
        <v>0</v>
      </c>
      <c r="G62" s="362">
        <v>0</v>
      </c>
      <c r="H62" s="328">
        <v>0</v>
      </c>
      <c r="I62" s="362">
        <v>0</v>
      </c>
      <c r="J62" s="363">
        <v>0</v>
      </c>
      <c r="K62" s="493">
        <f t="shared" si="5"/>
        <v>0</v>
      </c>
    </row>
    <row r="63" spans="1:11" ht="18" customHeight="1" x14ac:dyDescent="0.2">
      <c r="A63" s="481" t="s">
        <v>124</v>
      </c>
      <c r="B63" s="41" t="s">
        <v>209</v>
      </c>
      <c r="C63" s="306"/>
      <c r="D63" s="39" t="s">
        <v>44</v>
      </c>
      <c r="E63" s="123">
        <v>0</v>
      </c>
      <c r="F63" s="328">
        <v>0</v>
      </c>
      <c r="G63" s="362">
        <v>0</v>
      </c>
      <c r="H63" s="328">
        <v>0</v>
      </c>
      <c r="I63" s="362">
        <v>0</v>
      </c>
      <c r="J63" s="363">
        <v>0</v>
      </c>
      <c r="K63" s="493">
        <f t="shared" si="5"/>
        <v>0</v>
      </c>
    </row>
    <row r="64" spans="1:11" ht="18" customHeight="1" x14ac:dyDescent="0.2">
      <c r="A64" s="481" t="s">
        <v>125</v>
      </c>
      <c r="B64" s="41" t="s">
        <v>126</v>
      </c>
      <c r="C64" s="306"/>
      <c r="D64" s="39" t="s">
        <v>44</v>
      </c>
      <c r="E64" s="123">
        <v>0</v>
      </c>
      <c r="F64" s="328">
        <v>0</v>
      </c>
      <c r="G64" s="362">
        <v>0</v>
      </c>
      <c r="H64" s="328">
        <v>0</v>
      </c>
      <c r="I64" s="362">
        <v>0</v>
      </c>
      <c r="J64" s="363">
        <v>0</v>
      </c>
      <c r="K64" s="493">
        <f t="shared" si="5"/>
        <v>0</v>
      </c>
    </row>
    <row r="65" spans="1:11" ht="30" customHeight="1" x14ac:dyDescent="0.2">
      <c r="A65" s="481" t="s">
        <v>128</v>
      </c>
      <c r="B65" s="41" t="s">
        <v>129</v>
      </c>
      <c r="C65" s="306"/>
      <c r="D65" s="39" t="s">
        <v>44</v>
      </c>
      <c r="E65" s="123">
        <v>0</v>
      </c>
      <c r="F65" s="328">
        <v>0</v>
      </c>
      <c r="G65" s="362">
        <v>0</v>
      </c>
      <c r="H65" s="328">
        <v>0</v>
      </c>
      <c r="I65" s="362">
        <v>0</v>
      </c>
      <c r="J65" s="363">
        <v>0</v>
      </c>
      <c r="K65" s="493">
        <f t="shared" si="5"/>
        <v>0</v>
      </c>
    </row>
    <row r="66" spans="1:11" ht="18" customHeight="1" x14ac:dyDescent="0.2">
      <c r="A66" s="481">
        <v>6803</v>
      </c>
      <c r="B66" s="41" t="s">
        <v>122</v>
      </c>
      <c r="C66" s="306"/>
      <c r="D66" s="39" t="s">
        <v>44</v>
      </c>
      <c r="E66" s="123">
        <v>0</v>
      </c>
      <c r="F66" s="328">
        <v>0</v>
      </c>
      <c r="G66" s="362">
        <v>0</v>
      </c>
      <c r="H66" s="328">
        <v>0</v>
      </c>
      <c r="I66" s="362">
        <v>0</v>
      </c>
      <c r="J66" s="363">
        <v>0</v>
      </c>
      <c r="K66" s="493">
        <f t="shared" si="5"/>
        <v>0</v>
      </c>
    </row>
    <row r="67" spans="1:11" ht="18" customHeight="1" x14ac:dyDescent="0.2">
      <c r="A67" s="481">
        <v>6804</v>
      </c>
      <c r="B67" s="41" t="s">
        <v>127</v>
      </c>
      <c r="C67" s="306"/>
      <c r="D67" s="39" t="s">
        <v>44</v>
      </c>
      <c r="E67" s="123">
        <v>2</v>
      </c>
      <c r="F67" s="328">
        <v>0</v>
      </c>
      <c r="G67" s="362">
        <v>0</v>
      </c>
      <c r="H67" s="328">
        <v>0</v>
      </c>
      <c r="I67" s="362">
        <v>0</v>
      </c>
      <c r="J67" s="363">
        <v>0</v>
      </c>
      <c r="K67" s="493">
        <f t="shared" si="5"/>
        <v>0</v>
      </c>
    </row>
    <row r="68" spans="1:11" ht="18" customHeight="1" x14ac:dyDescent="0.2">
      <c r="A68" s="481">
        <v>6805</v>
      </c>
      <c r="B68" s="41" t="s">
        <v>118</v>
      </c>
      <c r="C68" s="306"/>
      <c r="D68" s="39" t="s">
        <v>44</v>
      </c>
      <c r="E68" s="123">
        <v>0</v>
      </c>
      <c r="F68" s="328">
        <v>0</v>
      </c>
      <c r="G68" s="362">
        <v>0</v>
      </c>
      <c r="H68" s="328">
        <v>0</v>
      </c>
      <c r="I68" s="362">
        <v>0</v>
      </c>
      <c r="J68" s="363">
        <v>0</v>
      </c>
      <c r="K68" s="493">
        <f t="shared" si="5"/>
        <v>0</v>
      </c>
    </row>
    <row r="69" spans="1:11" ht="18" customHeight="1" x14ac:dyDescent="0.2">
      <c r="A69" s="481">
        <v>6806</v>
      </c>
      <c r="B69" s="41" t="s">
        <v>45</v>
      </c>
      <c r="C69" s="306"/>
      <c r="D69" s="39" t="s">
        <v>44</v>
      </c>
      <c r="E69" s="123">
        <v>0</v>
      </c>
      <c r="F69" s="328">
        <v>0</v>
      </c>
      <c r="G69" s="362">
        <v>0</v>
      </c>
      <c r="H69" s="328">
        <v>0</v>
      </c>
      <c r="I69" s="362">
        <v>0</v>
      </c>
      <c r="J69" s="363">
        <v>0</v>
      </c>
      <c r="K69" s="493">
        <f t="shared" si="5"/>
        <v>0</v>
      </c>
    </row>
    <row r="70" spans="1:11" ht="30" customHeight="1" x14ac:dyDescent="0.2">
      <c r="A70" s="481">
        <v>6807</v>
      </c>
      <c r="B70" s="41" t="s">
        <v>46</v>
      </c>
      <c r="C70" s="306"/>
      <c r="D70" s="39" t="s">
        <v>44</v>
      </c>
      <c r="E70" s="123">
        <v>0</v>
      </c>
      <c r="F70" s="328">
        <v>0</v>
      </c>
      <c r="G70" s="362">
        <v>0</v>
      </c>
      <c r="H70" s="328">
        <v>0</v>
      </c>
      <c r="I70" s="362">
        <v>0</v>
      </c>
      <c r="J70" s="363">
        <v>0</v>
      </c>
      <c r="K70" s="493">
        <f t="shared" si="5"/>
        <v>0</v>
      </c>
    </row>
    <row r="71" spans="1:11" ht="30" customHeight="1" x14ac:dyDescent="0.2">
      <c r="A71" s="479" t="s">
        <v>47</v>
      </c>
      <c r="B71" s="227" t="s">
        <v>48</v>
      </c>
      <c r="C71" s="319"/>
      <c r="D71" s="103" t="s">
        <v>44</v>
      </c>
      <c r="E71" s="149">
        <v>0</v>
      </c>
      <c r="F71" s="328">
        <v>0</v>
      </c>
      <c r="G71" s="362">
        <v>0</v>
      </c>
      <c r="H71" s="328">
        <v>0</v>
      </c>
      <c r="I71" s="362">
        <v>0</v>
      </c>
      <c r="J71" s="363">
        <v>0</v>
      </c>
      <c r="K71" s="493">
        <f t="shared" si="5"/>
        <v>0</v>
      </c>
    </row>
    <row r="72" spans="1:11" ht="18" customHeight="1" x14ac:dyDescent="0.2">
      <c r="A72" s="481">
        <v>6808</v>
      </c>
      <c r="B72" s="41" t="s">
        <v>49</v>
      </c>
      <c r="C72" s="306"/>
      <c r="D72" s="39" t="s">
        <v>44</v>
      </c>
      <c r="E72" s="123">
        <v>0</v>
      </c>
      <c r="F72" s="328">
        <v>0</v>
      </c>
      <c r="G72" s="362">
        <v>0</v>
      </c>
      <c r="H72" s="328">
        <v>0</v>
      </c>
      <c r="I72" s="362">
        <v>0</v>
      </c>
      <c r="J72" s="363">
        <v>0</v>
      </c>
      <c r="K72" s="493">
        <f t="shared" si="5"/>
        <v>0</v>
      </c>
    </row>
    <row r="73" spans="1:11" ht="28.5" customHeight="1" x14ac:dyDescent="0.2">
      <c r="A73" s="481">
        <v>6809</v>
      </c>
      <c r="B73" s="41" t="s">
        <v>123</v>
      </c>
      <c r="C73" s="306"/>
      <c r="D73" s="39" t="s">
        <v>44</v>
      </c>
      <c r="E73" s="123">
        <v>0</v>
      </c>
      <c r="F73" s="328">
        <v>0</v>
      </c>
      <c r="G73" s="362">
        <v>0</v>
      </c>
      <c r="H73" s="328">
        <v>0</v>
      </c>
      <c r="I73" s="362">
        <v>0</v>
      </c>
      <c r="J73" s="363">
        <v>0</v>
      </c>
      <c r="K73" s="493">
        <f t="shared" si="5"/>
        <v>0</v>
      </c>
    </row>
    <row r="74" spans="1:11" ht="18" customHeight="1" x14ac:dyDescent="0.2">
      <c r="A74" s="481" t="s">
        <v>50</v>
      </c>
      <c r="B74" s="41" t="s">
        <v>51</v>
      </c>
      <c r="C74" s="306"/>
      <c r="D74" s="39" t="s">
        <v>44</v>
      </c>
      <c r="E74" s="123">
        <v>0</v>
      </c>
      <c r="F74" s="328">
        <v>0</v>
      </c>
      <c r="G74" s="362">
        <v>0</v>
      </c>
      <c r="H74" s="328">
        <v>0</v>
      </c>
      <c r="I74" s="362">
        <v>0</v>
      </c>
      <c r="J74" s="363">
        <v>0</v>
      </c>
      <c r="K74" s="493">
        <f t="shared" si="5"/>
        <v>0</v>
      </c>
    </row>
    <row r="75" spans="1:11" ht="18" customHeight="1" x14ac:dyDescent="0.2">
      <c r="A75" s="481">
        <v>6810</v>
      </c>
      <c r="B75" s="41" t="s">
        <v>53</v>
      </c>
      <c r="C75" s="306"/>
      <c r="D75" s="39" t="s">
        <v>17</v>
      </c>
      <c r="E75" s="123">
        <v>1</v>
      </c>
      <c r="F75" s="328">
        <v>0</v>
      </c>
      <c r="G75" s="362">
        <v>0</v>
      </c>
      <c r="H75" s="328">
        <v>0</v>
      </c>
      <c r="I75" s="362">
        <v>0</v>
      </c>
      <c r="J75" s="363">
        <v>0</v>
      </c>
      <c r="K75" s="493">
        <f t="shared" si="5"/>
        <v>0</v>
      </c>
    </row>
    <row r="76" spans="1:11" ht="18" customHeight="1" x14ac:dyDescent="0.2">
      <c r="A76" s="481">
        <v>6811</v>
      </c>
      <c r="B76" s="41" t="s">
        <v>131</v>
      </c>
      <c r="C76" s="306"/>
      <c r="D76" s="39" t="s">
        <v>44</v>
      </c>
      <c r="E76" s="123">
        <v>1</v>
      </c>
      <c r="F76" s="328">
        <v>0</v>
      </c>
      <c r="G76" s="362">
        <v>0</v>
      </c>
      <c r="H76" s="328">
        <v>0</v>
      </c>
      <c r="I76" s="362">
        <v>0</v>
      </c>
      <c r="J76" s="363">
        <v>0</v>
      </c>
      <c r="K76" s="493">
        <f t="shared" si="5"/>
        <v>0</v>
      </c>
    </row>
    <row r="77" spans="1:11" ht="18" customHeight="1" x14ac:dyDescent="0.2">
      <c r="A77" s="481">
        <v>6812</v>
      </c>
      <c r="B77" s="41" t="s">
        <v>54</v>
      </c>
      <c r="C77" s="306"/>
      <c r="D77" s="39" t="s">
        <v>44</v>
      </c>
      <c r="E77" s="123">
        <v>0</v>
      </c>
      <c r="F77" s="328">
        <v>0</v>
      </c>
      <c r="G77" s="362">
        <v>0</v>
      </c>
      <c r="H77" s="328">
        <v>0</v>
      </c>
      <c r="I77" s="362">
        <v>0</v>
      </c>
      <c r="J77" s="363">
        <v>0</v>
      </c>
      <c r="K77" s="493">
        <f t="shared" si="5"/>
        <v>0</v>
      </c>
    </row>
    <row r="78" spans="1:11" ht="18" customHeight="1" x14ac:dyDescent="0.2">
      <c r="A78" s="481">
        <v>6813</v>
      </c>
      <c r="B78" s="227" t="s">
        <v>88</v>
      </c>
      <c r="C78" s="319"/>
      <c r="D78" s="39" t="s">
        <v>44</v>
      </c>
      <c r="E78" s="123">
        <v>0</v>
      </c>
      <c r="F78" s="328">
        <v>0</v>
      </c>
      <c r="G78" s="362">
        <v>0</v>
      </c>
      <c r="H78" s="328">
        <v>0</v>
      </c>
      <c r="I78" s="362">
        <v>0</v>
      </c>
      <c r="J78" s="363">
        <v>0</v>
      </c>
      <c r="K78" s="493">
        <f t="shared" si="5"/>
        <v>0</v>
      </c>
    </row>
    <row r="79" spans="1:11" ht="18" customHeight="1" x14ac:dyDescent="0.2">
      <c r="A79" s="481">
        <v>6814</v>
      </c>
      <c r="B79" s="41" t="s">
        <v>52</v>
      </c>
      <c r="C79" s="306"/>
      <c r="D79" s="39" t="s">
        <v>44</v>
      </c>
      <c r="E79" s="123">
        <v>0</v>
      </c>
      <c r="F79" s="328">
        <v>0</v>
      </c>
      <c r="G79" s="362">
        <v>0</v>
      </c>
      <c r="H79" s="328">
        <v>0</v>
      </c>
      <c r="I79" s="362">
        <v>0</v>
      </c>
      <c r="J79" s="363">
        <v>0</v>
      </c>
      <c r="K79" s="493">
        <f t="shared" si="5"/>
        <v>0</v>
      </c>
    </row>
    <row r="80" spans="1:11" ht="18" customHeight="1" x14ac:dyDescent="0.2">
      <c r="A80" s="481">
        <v>6815</v>
      </c>
      <c r="B80" s="41" t="s">
        <v>562</v>
      </c>
      <c r="C80" s="306"/>
      <c r="D80" s="39" t="s">
        <v>44</v>
      </c>
      <c r="E80" s="123">
        <v>0</v>
      </c>
      <c r="F80" s="328">
        <v>0</v>
      </c>
      <c r="G80" s="362">
        <v>0</v>
      </c>
      <c r="H80" s="328">
        <v>0</v>
      </c>
      <c r="I80" s="362">
        <v>0</v>
      </c>
      <c r="J80" s="363">
        <v>0</v>
      </c>
      <c r="K80" s="493">
        <f t="shared" si="5"/>
        <v>0</v>
      </c>
    </row>
    <row r="81" spans="1:11" ht="18" customHeight="1" x14ac:dyDescent="0.2">
      <c r="A81" s="481">
        <v>6816</v>
      </c>
      <c r="B81" s="41" t="s">
        <v>133</v>
      </c>
      <c r="C81" s="306"/>
      <c r="D81" s="39" t="s">
        <v>44</v>
      </c>
      <c r="E81" s="123">
        <v>0</v>
      </c>
      <c r="F81" s="328">
        <v>0</v>
      </c>
      <c r="G81" s="362">
        <v>0</v>
      </c>
      <c r="H81" s="328">
        <v>0</v>
      </c>
      <c r="I81" s="362">
        <v>0</v>
      </c>
      <c r="J81" s="363">
        <v>0</v>
      </c>
      <c r="K81" s="493">
        <f t="shared" si="5"/>
        <v>0</v>
      </c>
    </row>
    <row r="82" spans="1:11" ht="18" customHeight="1" x14ac:dyDescent="0.2">
      <c r="A82" s="481">
        <v>6817</v>
      </c>
      <c r="B82" s="41" t="s">
        <v>130</v>
      </c>
      <c r="C82" s="306"/>
      <c r="D82" s="39" t="s">
        <v>17</v>
      </c>
      <c r="E82" s="123">
        <v>0</v>
      </c>
      <c r="F82" s="328">
        <v>0</v>
      </c>
      <c r="G82" s="362">
        <v>0</v>
      </c>
      <c r="H82" s="328">
        <v>0</v>
      </c>
      <c r="I82" s="362">
        <v>0</v>
      </c>
      <c r="J82" s="363">
        <v>0</v>
      </c>
      <c r="K82" s="493">
        <f t="shared" si="5"/>
        <v>0</v>
      </c>
    </row>
    <row r="83" spans="1:11" ht="18" customHeight="1" x14ac:dyDescent="0.2">
      <c r="A83" s="481" t="s">
        <v>135</v>
      </c>
      <c r="B83" s="41" t="s">
        <v>137</v>
      </c>
      <c r="C83" s="320"/>
      <c r="D83" s="218" t="s">
        <v>44</v>
      </c>
      <c r="E83" s="228">
        <v>0</v>
      </c>
      <c r="F83" s="328">
        <v>0</v>
      </c>
      <c r="G83" s="362">
        <v>0</v>
      </c>
      <c r="H83" s="328">
        <v>0</v>
      </c>
      <c r="I83" s="362">
        <v>0</v>
      </c>
      <c r="J83" s="363">
        <v>0</v>
      </c>
      <c r="K83" s="493">
        <f t="shared" si="5"/>
        <v>0</v>
      </c>
    </row>
    <row r="84" spans="1:11" ht="18" customHeight="1" x14ac:dyDescent="0.2">
      <c r="A84" s="481" t="s">
        <v>138</v>
      </c>
      <c r="B84" s="41" t="s">
        <v>136</v>
      </c>
      <c r="C84" s="306"/>
      <c r="D84" s="39" t="s">
        <v>44</v>
      </c>
      <c r="E84" s="123">
        <v>0</v>
      </c>
      <c r="F84" s="328">
        <v>0</v>
      </c>
      <c r="G84" s="362">
        <v>0</v>
      </c>
      <c r="H84" s="328">
        <v>0</v>
      </c>
      <c r="I84" s="362">
        <v>0</v>
      </c>
      <c r="J84" s="363">
        <v>0</v>
      </c>
      <c r="K84" s="493">
        <f t="shared" si="5"/>
        <v>0</v>
      </c>
    </row>
    <row r="85" spans="1:11" ht="18" customHeight="1" x14ac:dyDescent="0.2">
      <c r="A85" s="521" t="s">
        <v>132</v>
      </c>
      <c r="B85" s="226" t="s">
        <v>14</v>
      </c>
      <c r="C85" s="316"/>
      <c r="D85" s="315"/>
      <c r="E85" s="318"/>
      <c r="F85" s="328">
        <v>0</v>
      </c>
      <c r="G85" s="362">
        <v>0</v>
      </c>
      <c r="H85" s="328">
        <v>0</v>
      </c>
      <c r="I85" s="362">
        <v>0</v>
      </c>
      <c r="J85" s="363">
        <v>0</v>
      </c>
      <c r="K85" s="493">
        <f t="shared" si="5"/>
        <v>0</v>
      </c>
    </row>
    <row r="86" spans="1:11" ht="18" customHeight="1" x14ac:dyDescent="0.2">
      <c r="A86" s="520"/>
      <c r="B86" s="45" t="s">
        <v>55</v>
      </c>
      <c r="C86" s="64"/>
      <c r="D86" s="128"/>
      <c r="E86" s="128"/>
      <c r="F86" s="333"/>
      <c r="G86" s="333"/>
      <c r="H86" s="333"/>
      <c r="I86" s="333"/>
      <c r="J86" s="333"/>
      <c r="K86" s="491">
        <f>SUM(K61:K85)</f>
        <v>0</v>
      </c>
    </row>
    <row r="87" spans="1:11" ht="6.75" customHeight="1" x14ac:dyDescent="0.2">
      <c r="A87" s="461"/>
      <c r="B87" s="159"/>
      <c r="C87" s="159"/>
      <c r="D87" s="150"/>
      <c r="E87" s="150"/>
      <c r="F87" s="335"/>
      <c r="G87" s="335"/>
      <c r="H87" s="335"/>
      <c r="I87" s="335"/>
      <c r="J87" s="335"/>
      <c r="K87" s="514"/>
    </row>
    <row r="88" spans="1:11" ht="6.75" customHeight="1" x14ac:dyDescent="0.2">
      <c r="A88" s="461"/>
      <c r="B88" s="159"/>
      <c r="C88" s="159"/>
      <c r="D88" s="150"/>
      <c r="E88" s="150"/>
      <c r="F88" s="335"/>
      <c r="G88" s="335"/>
      <c r="H88" s="335"/>
      <c r="I88" s="335"/>
      <c r="J88" s="335"/>
      <c r="K88" s="514"/>
    </row>
    <row r="89" spans="1:11" ht="18" customHeight="1" x14ac:dyDescent="0.2">
      <c r="A89" s="486" t="s">
        <v>218</v>
      </c>
      <c r="B89" s="7" t="s">
        <v>64</v>
      </c>
      <c r="C89" s="7"/>
      <c r="D89" s="151"/>
      <c r="E89" s="151"/>
      <c r="F89" s="340"/>
      <c r="G89" s="340"/>
      <c r="H89" s="340"/>
      <c r="I89" s="340"/>
      <c r="J89" s="340"/>
      <c r="K89" s="487"/>
    </row>
    <row r="90" spans="1:11" ht="18" customHeight="1" x14ac:dyDescent="0.2">
      <c r="A90" s="483" t="s">
        <v>241</v>
      </c>
      <c r="B90" s="37" t="s">
        <v>716</v>
      </c>
      <c r="C90" s="309"/>
      <c r="D90" s="39" t="s">
        <v>17</v>
      </c>
      <c r="E90" s="39">
        <v>1</v>
      </c>
      <c r="F90" s="328">
        <v>0</v>
      </c>
      <c r="G90" s="328">
        <v>0</v>
      </c>
      <c r="H90" s="328">
        <v>0</v>
      </c>
      <c r="I90" s="328">
        <v>0</v>
      </c>
      <c r="J90" s="359" t="s">
        <v>615</v>
      </c>
      <c r="K90" s="531">
        <f>E90*(G90+I90)</f>
        <v>0</v>
      </c>
    </row>
    <row r="91" spans="1:11" x14ac:dyDescent="0.2">
      <c r="A91" s="483" t="s">
        <v>242</v>
      </c>
      <c r="B91" s="37" t="s">
        <v>151</v>
      </c>
      <c r="C91" s="309"/>
      <c r="D91" s="39" t="s">
        <v>17</v>
      </c>
      <c r="E91" s="123">
        <v>1</v>
      </c>
      <c r="F91" s="328">
        <v>0</v>
      </c>
      <c r="G91" s="328">
        <v>0</v>
      </c>
      <c r="H91" s="328">
        <v>0</v>
      </c>
      <c r="I91" s="328">
        <v>0</v>
      </c>
      <c r="J91" s="359" t="s">
        <v>615</v>
      </c>
      <c r="K91" s="531">
        <f t="shared" ref="K91:K92" si="6">E91*(G91+I91)</f>
        <v>0</v>
      </c>
    </row>
    <row r="92" spans="1:11" x14ac:dyDescent="0.2">
      <c r="A92" s="483" t="s">
        <v>243</v>
      </c>
      <c r="B92" s="226" t="s">
        <v>14</v>
      </c>
      <c r="C92" s="316"/>
      <c r="D92" s="315"/>
      <c r="E92" s="318"/>
      <c r="F92" s="328">
        <v>0</v>
      </c>
      <c r="G92" s="362">
        <v>0</v>
      </c>
      <c r="H92" s="328">
        <v>0</v>
      </c>
      <c r="I92" s="362">
        <v>0</v>
      </c>
      <c r="J92" s="359" t="s">
        <v>615</v>
      </c>
      <c r="K92" s="480">
        <f t="shared" si="6"/>
        <v>0</v>
      </c>
    </row>
    <row r="93" spans="1:11" ht="18" customHeight="1" x14ac:dyDescent="0.2">
      <c r="A93" s="520"/>
      <c r="B93" s="45" t="s">
        <v>69</v>
      </c>
      <c r="C93" s="64"/>
      <c r="D93" s="128"/>
      <c r="E93" s="128"/>
      <c r="F93" s="333"/>
      <c r="G93" s="333"/>
      <c r="H93" s="333"/>
      <c r="I93" s="333"/>
      <c r="J93" s="333"/>
      <c r="K93" s="491">
        <f>SUM(K90:K92)</f>
        <v>0</v>
      </c>
    </row>
    <row r="94" spans="1:11" ht="11.45" customHeight="1" x14ac:dyDescent="0.2">
      <c r="A94" s="461"/>
      <c r="B94" s="159"/>
      <c r="C94" s="159"/>
      <c r="D94" s="150"/>
      <c r="E94" s="150"/>
      <c r="F94" s="335"/>
      <c r="G94" s="335"/>
      <c r="H94" s="335"/>
      <c r="I94" s="335"/>
      <c r="J94" s="335"/>
      <c r="K94" s="514"/>
    </row>
    <row r="95" spans="1:11" ht="27.75" customHeight="1" x14ac:dyDescent="0.2">
      <c r="A95" s="515">
        <v>9500</v>
      </c>
      <c r="B95" s="7" t="s">
        <v>717</v>
      </c>
      <c r="C95" s="7"/>
      <c r="D95" s="151"/>
      <c r="E95" s="151"/>
      <c r="F95" s="340"/>
      <c r="G95" s="340"/>
      <c r="H95" s="340"/>
      <c r="I95" s="340"/>
      <c r="J95" s="340"/>
      <c r="K95" s="487"/>
    </row>
    <row r="96" spans="1:11" x14ac:dyDescent="0.2">
      <c r="A96" s="530"/>
      <c r="B96" s="42"/>
      <c r="C96" s="42"/>
      <c r="D96" s="229"/>
      <c r="E96" s="229"/>
      <c r="F96" s="366"/>
      <c r="G96" s="325"/>
      <c r="H96" s="325"/>
      <c r="I96" s="325"/>
      <c r="J96" s="361"/>
      <c r="K96" s="478"/>
    </row>
    <row r="97" spans="1:11" ht="25.5" x14ac:dyDescent="0.2">
      <c r="A97" s="544">
        <v>9510</v>
      </c>
      <c r="B97" s="33" t="s">
        <v>200</v>
      </c>
      <c r="C97" s="37"/>
      <c r="D97" s="39"/>
      <c r="E97" s="39"/>
      <c r="F97" s="351"/>
      <c r="G97" s="328"/>
      <c r="H97" s="328"/>
      <c r="I97" s="328"/>
      <c r="J97" s="363"/>
      <c r="K97" s="480"/>
    </row>
    <row r="98" spans="1:11" ht="25.5" x14ac:dyDescent="0.2">
      <c r="A98" s="483">
        <v>9511</v>
      </c>
      <c r="B98" s="37" t="s">
        <v>198</v>
      </c>
      <c r="C98" s="309"/>
      <c r="D98" s="39" t="s">
        <v>291</v>
      </c>
      <c r="E98" s="123">
        <v>10</v>
      </c>
      <c r="F98" s="351">
        <v>0</v>
      </c>
      <c r="G98" s="328">
        <v>0</v>
      </c>
      <c r="H98" s="328">
        <v>0</v>
      </c>
      <c r="I98" s="328">
        <v>0</v>
      </c>
      <c r="J98" s="363">
        <v>0</v>
      </c>
      <c r="K98" s="493">
        <f>E98*(G98+I98+J98)</f>
        <v>0</v>
      </c>
    </row>
    <row r="99" spans="1:11" ht="18" customHeight="1" x14ac:dyDescent="0.2">
      <c r="A99" s="520"/>
      <c r="B99" s="45" t="s">
        <v>199</v>
      </c>
      <c r="C99" s="64"/>
      <c r="D99" s="128"/>
      <c r="E99" s="128"/>
      <c r="F99" s="333"/>
      <c r="G99" s="333"/>
      <c r="H99" s="333"/>
      <c r="I99" s="333"/>
      <c r="J99" s="333"/>
      <c r="K99" s="491">
        <f t="shared" ref="K99" si="7">SUM(K98)</f>
        <v>0</v>
      </c>
    </row>
    <row r="100" spans="1:11" ht="13.35" customHeight="1" x14ac:dyDescent="0.2">
      <c r="A100" s="483"/>
      <c r="B100" s="37"/>
      <c r="C100" s="37"/>
      <c r="D100" s="39"/>
      <c r="E100" s="39"/>
      <c r="F100" s="351"/>
      <c r="G100" s="328"/>
      <c r="H100" s="328"/>
      <c r="I100" s="328"/>
      <c r="J100" s="363"/>
      <c r="K100" s="480"/>
    </row>
    <row r="101" spans="1:11" ht="13.35" customHeight="1" x14ac:dyDescent="0.2">
      <c r="A101" s="544">
        <v>9520</v>
      </c>
      <c r="B101" s="33" t="s">
        <v>170</v>
      </c>
      <c r="C101" s="37"/>
      <c r="D101" s="39"/>
      <c r="E101" s="39"/>
      <c r="F101" s="351"/>
      <c r="G101" s="328"/>
      <c r="H101" s="328"/>
      <c r="I101" s="328"/>
      <c r="J101" s="363"/>
      <c r="K101" s="480"/>
    </row>
    <row r="102" spans="1:11" ht="30.6" customHeight="1" x14ac:dyDescent="0.2">
      <c r="A102" s="483"/>
      <c r="B102" s="33" t="s">
        <v>203</v>
      </c>
      <c r="C102" s="37"/>
      <c r="D102" s="39"/>
      <c r="E102" s="39"/>
      <c r="F102" s="351"/>
      <c r="G102" s="328"/>
      <c r="H102" s="328"/>
      <c r="I102" s="328"/>
      <c r="J102" s="363"/>
      <c r="K102" s="480"/>
    </row>
    <row r="103" spans="1:11" ht="13.35" customHeight="1" x14ac:dyDescent="0.2">
      <c r="A103" s="483">
        <v>9521</v>
      </c>
      <c r="B103" s="38" t="s">
        <v>287</v>
      </c>
      <c r="C103" s="309"/>
      <c r="D103" s="39" t="s">
        <v>201</v>
      </c>
      <c r="E103" s="39">
        <v>3</v>
      </c>
      <c r="F103" s="351">
        <v>0</v>
      </c>
      <c r="G103" s="328">
        <v>0</v>
      </c>
      <c r="H103" s="328">
        <v>0</v>
      </c>
      <c r="I103" s="328">
        <v>0</v>
      </c>
      <c r="J103" s="363">
        <v>0</v>
      </c>
      <c r="K103" s="493">
        <f>E103*(G103+I103+J103)</f>
        <v>0</v>
      </c>
    </row>
    <row r="104" spans="1:11" ht="25.9" customHeight="1" x14ac:dyDescent="0.2">
      <c r="A104" s="483">
        <v>9522</v>
      </c>
      <c r="B104" s="38" t="s">
        <v>288</v>
      </c>
      <c r="C104" s="309"/>
      <c r="D104" s="39" t="s">
        <v>201</v>
      </c>
      <c r="E104" s="39">
        <v>5</v>
      </c>
      <c r="F104" s="351">
        <v>0</v>
      </c>
      <c r="G104" s="328">
        <v>0</v>
      </c>
      <c r="H104" s="328">
        <v>0</v>
      </c>
      <c r="I104" s="328">
        <v>0</v>
      </c>
      <c r="J104" s="363">
        <v>0</v>
      </c>
      <c r="K104" s="493">
        <f>E104*(G104+I104+J104)</f>
        <v>0</v>
      </c>
    </row>
    <row r="105" spans="1:11" ht="13.35" customHeight="1" x14ac:dyDescent="0.2">
      <c r="A105" s="483">
        <v>9523</v>
      </c>
      <c r="B105" s="38" t="s">
        <v>289</v>
      </c>
      <c r="C105" s="309"/>
      <c r="D105" s="39" t="s">
        <v>201</v>
      </c>
      <c r="E105" s="39">
        <v>3</v>
      </c>
      <c r="F105" s="351">
        <v>0</v>
      </c>
      <c r="G105" s="328">
        <v>0</v>
      </c>
      <c r="H105" s="328">
        <v>0</v>
      </c>
      <c r="I105" s="328">
        <v>0</v>
      </c>
      <c r="J105" s="363">
        <v>0</v>
      </c>
      <c r="K105" s="493">
        <f>E105*(G105+I105+J105)</f>
        <v>0</v>
      </c>
    </row>
    <row r="106" spans="1:11" ht="25.9" customHeight="1" x14ac:dyDescent="0.2">
      <c r="A106" s="483">
        <v>9524</v>
      </c>
      <c r="B106" s="38" t="s">
        <v>290</v>
      </c>
      <c r="C106" s="309"/>
      <c r="D106" s="39" t="s">
        <v>201</v>
      </c>
      <c r="E106" s="39">
        <v>3</v>
      </c>
      <c r="F106" s="351">
        <v>0</v>
      </c>
      <c r="G106" s="328">
        <v>0</v>
      </c>
      <c r="H106" s="328">
        <v>0</v>
      </c>
      <c r="I106" s="328">
        <v>0</v>
      </c>
      <c r="J106" s="363">
        <v>0</v>
      </c>
      <c r="K106" s="493">
        <f>E106*(G106+I106+J106)</f>
        <v>0</v>
      </c>
    </row>
    <row r="107" spans="1:11" ht="7.35" customHeight="1" x14ac:dyDescent="0.2">
      <c r="A107" s="483"/>
      <c r="B107" s="38"/>
      <c r="C107" s="309"/>
      <c r="D107" s="39"/>
      <c r="E107" s="39"/>
      <c r="F107" s="351"/>
      <c r="G107" s="328"/>
      <c r="H107" s="328"/>
      <c r="I107" s="328"/>
      <c r="J107" s="363"/>
      <c r="K107" s="480"/>
    </row>
    <row r="108" spans="1:11" ht="26.45" customHeight="1" x14ac:dyDescent="0.2">
      <c r="A108" s="483"/>
      <c r="B108" s="33" t="s">
        <v>204</v>
      </c>
      <c r="C108" s="309"/>
      <c r="D108" s="39"/>
      <c r="E108" s="39"/>
      <c r="F108" s="351"/>
      <c r="G108" s="328"/>
      <c r="H108" s="328"/>
      <c r="I108" s="328"/>
      <c r="J108" s="363"/>
      <c r="K108" s="480"/>
    </row>
    <row r="109" spans="1:11" ht="25.5" x14ac:dyDescent="0.2">
      <c r="A109" s="483">
        <v>9525</v>
      </c>
      <c r="B109" s="37" t="s">
        <v>591</v>
      </c>
      <c r="C109" s="309"/>
      <c r="D109" s="39" t="s">
        <v>201</v>
      </c>
      <c r="E109" s="39">
        <v>6</v>
      </c>
      <c r="F109" s="351">
        <v>0</v>
      </c>
      <c r="G109" s="328">
        <v>0</v>
      </c>
      <c r="H109" s="328">
        <v>0</v>
      </c>
      <c r="I109" s="328">
        <v>0</v>
      </c>
      <c r="J109" s="363">
        <v>0</v>
      </c>
      <c r="K109" s="493">
        <f>E109*(G109+I109+J109)</f>
        <v>0</v>
      </c>
    </row>
    <row r="110" spans="1:11" ht="7.9" customHeight="1" x14ac:dyDescent="0.2">
      <c r="A110" s="483"/>
      <c r="B110" s="37"/>
      <c r="C110" s="309"/>
      <c r="D110" s="39"/>
      <c r="E110" s="39"/>
      <c r="F110" s="351"/>
      <c r="G110" s="328"/>
      <c r="H110" s="328"/>
      <c r="I110" s="328"/>
      <c r="J110" s="363"/>
      <c r="K110" s="480"/>
    </row>
    <row r="111" spans="1:11" ht="38.25" x14ac:dyDescent="0.2">
      <c r="A111" s="483"/>
      <c r="B111" s="33" t="s">
        <v>752</v>
      </c>
      <c r="C111" s="309"/>
      <c r="D111" s="39"/>
      <c r="E111" s="39"/>
      <c r="F111" s="351"/>
      <c r="G111" s="328"/>
      <c r="H111" s="328"/>
      <c r="I111" s="328"/>
      <c r="J111" s="363"/>
      <c r="K111" s="480"/>
    </row>
    <row r="112" spans="1:11" ht="13.35" customHeight="1" x14ac:dyDescent="0.2">
      <c r="A112" s="483">
        <v>9526</v>
      </c>
      <c r="B112" s="40" t="s">
        <v>592</v>
      </c>
      <c r="C112" s="309"/>
      <c r="D112" s="39" t="s">
        <v>201</v>
      </c>
      <c r="E112" s="39">
        <v>5</v>
      </c>
      <c r="F112" s="351">
        <v>0</v>
      </c>
      <c r="G112" s="328">
        <v>0</v>
      </c>
      <c r="H112" s="328">
        <v>0</v>
      </c>
      <c r="I112" s="328">
        <v>0</v>
      </c>
      <c r="J112" s="363">
        <v>0</v>
      </c>
      <c r="K112" s="493">
        <f t="shared" ref="K112:K123" si="8">E112*(G112+I112+J112)</f>
        <v>0</v>
      </c>
    </row>
    <row r="113" spans="1:11" ht="13.35" customHeight="1" x14ac:dyDescent="0.2">
      <c r="A113" s="483">
        <v>9527</v>
      </c>
      <c r="B113" s="40" t="s">
        <v>593</v>
      </c>
      <c r="C113" s="309"/>
      <c r="D113" s="39" t="s">
        <v>201</v>
      </c>
      <c r="E113" s="39">
        <v>10</v>
      </c>
      <c r="F113" s="351">
        <v>0</v>
      </c>
      <c r="G113" s="328">
        <v>0</v>
      </c>
      <c r="H113" s="328">
        <v>0</v>
      </c>
      <c r="I113" s="328">
        <v>0</v>
      </c>
      <c r="J113" s="363">
        <v>0</v>
      </c>
      <c r="K113" s="493">
        <f t="shared" si="8"/>
        <v>0</v>
      </c>
    </row>
    <row r="114" spans="1:11" ht="13.35" customHeight="1" x14ac:dyDescent="0.2">
      <c r="A114" s="483">
        <v>9528</v>
      </c>
      <c r="B114" s="40" t="s">
        <v>594</v>
      </c>
      <c r="C114" s="309"/>
      <c r="D114" s="39" t="s">
        <v>201</v>
      </c>
      <c r="E114" s="39">
        <v>5</v>
      </c>
      <c r="F114" s="351">
        <v>0</v>
      </c>
      <c r="G114" s="328">
        <v>0</v>
      </c>
      <c r="H114" s="328">
        <v>0</v>
      </c>
      <c r="I114" s="328">
        <v>0</v>
      </c>
      <c r="J114" s="363">
        <v>0</v>
      </c>
      <c r="K114" s="493">
        <f t="shared" si="8"/>
        <v>0</v>
      </c>
    </row>
    <row r="115" spans="1:11" ht="13.35" customHeight="1" x14ac:dyDescent="0.2">
      <c r="A115" s="483">
        <v>9529</v>
      </c>
      <c r="B115" s="40" t="s">
        <v>595</v>
      </c>
      <c r="C115" s="309"/>
      <c r="D115" s="39" t="s">
        <v>201</v>
      </c>
      <c r="E115" s="39">
        <v>10</v>
      </c>
      <c r="F115" s="351">
        <v>0</v>
      </c>
      <c r="G115" s="328">
        <v>0</v>
      </c>
      <c r="H115" s="328">
        <v>0</v>
      </c>
      <c r="I115" s="328">
        <v>0</v>
      </c>
      <c r="J115" s="363">
        <v>0</v>
      </c>
      <c r="K115" s="493">
        <f t="shared" si="8"/>
        <v>0</v>
      </c>
    </row>
    <row r="116" spans="1:11" ht="13.35" customHeight="1" x14ac:dyDescent="0.2">
      <c r="A116" s="483">
        <v>9530</v>
      </c>
      <c r="B116" s="40" t="s">
        <v>596</v>
      </c>
      <c r="C116" s="309"/>
      <c r="D116" s="39" t="s">
        <v>201</v>
      </c>
      <c r="E116" s="39">
        <v>5</v>
      </c>
      <c r="F116" s="351">
        <v>0</v>
      </c>
      <c r="G116" s="328">
        <v>0</v>
      </c>
      <c r="H116" s="328">
        <v>0</v>
      </c>
      <c r="I116" s="328">
        <v>0</v>
      </c>
      <c r="J116" s="363">
        <v>0</v>
      </c>
      <c r="K116" s="493">
        <f t="shared" si="8"/>
        <v>0</v>
      </c>
    </row>
    <row r="117" spans="1:11" ht="25.5" x14ac:dyDescent="0.2">
      <c r="A117" s="483">
        <v>9531</v>
      </c>
      <c r="B117" s="40" t="s">
        <v>202</v>
      </c>
      <c r="C117" s="309"/>
      <c r="D117" s="39" t="s">
        <v>201</v>
      </c>
      <c r="E117" s="39">
        <v>5</v>
      </c>
      <c r="F117" s="351">
        <v>0</v>
      </c>
      <c r="G117" s="328">
        <v>0</v>
      </c>
      <c r="H117" s="328">
        <v>0</v>
      </c>
      <c r="I117" s="328">
        <v>0</v>
      </c>
      <c r="J117" s="363">
        <v>0</v>
      </c>
      <c r="K117" s="493">
        <f t="shared" si="8"/>
        <v>0</v>
      </c>
    </row>
    <row r="118" spans="1:11" x14ac:dyDescent="0.2">
      <c r="A118" s="483">
        <v>9532</v>
      </c>
      <c r="B118" s="40" t="s">
        <v>292</v>
      </c>
      <c r="C118" s="309"/>
      <c r="D118" s="39" t="s">
        <v>201</v>
      </c>
      <c r="E118" s="39">
        <v>5</v>
      </c>
      <c r="F118" s="351">
        <v>0</v>
      </c>
      <c r="G118" s="328">
        <v>0</v>
      </c>
      <c r="H118" s="328">
        <v>0</v>
      </c>
      <c r="I118" s="328">
        <v>0</v>
      </c>
      <c r="J118" s="363">
        <v>0</v>
      </c>
      <c r="K118" s="493">
        <f t="shared" si="8"/>
        <v>0</v>
      </c>
    </row>
    <row r="119" spans="1:11" ht="25.5" x14ac:dyDescent="0.2">
      <c r="A119" s="483">
        <v>9533</v>
      </c>
      <c r="B119" s="40" t="s">
        <v>598</v>
      </c>
      <c r="C119" s="309"/>
      <c r="D119" s="39" t="s">
        <v>201</v>
      </c>
      <c r="E119" s="39">
        <v>5</v>
      </c>
      <c r="F119" s="351">
        <v>0</v>
      </c>
      <c r="G119" s="328">
        <v>0</v>
      </c>
      <c r="H119" s="328">
        <v>0</v>
      </c>
      <c r="I119" s="328">
        <v>0</v>
      </c>
      <c r="J119" s="363">
        <v>0</v>
      </c>
      <c r="K119" s="493">
        <f t="shared" si="8"/>
        <v>0</v>
      </c>
    </row>
    <row r="120" spans="1:11" x14ac:dyDescent="0.2">
      <c r="A120" s="483">
        <v>9534</v>
      </c>
      <c r="B120" s="40" t="s">
        <v>597</v>
      </c>
      <c r="C120" s="309"/>
      <c r="D120" s="39" t="s">
        <v>201</v>
      </c>
      <c r="E120" s="39">
        <v>5</v>
      </c>
      <c r="F120" s="351">
        <v>0</v>
      </c>
      <c r="G120" s="328">
        <v>0</v>
      </c>
      <c r="H120" s="328">
        <v>0</v>
      </c>
      <c r="I120" s="328">
        <v>0</v>
      </c>
      <c r="J120" s="363">
        <v>0</v>
      </c>
      <c r="K120" s="493">
        <f t="shared" si="8"/>
        <v>0</v>
      </c>
    </row>
    <row r="121" spans="1:11" ht="26.45" customHeight="1" x14ac:dyDescent="0.2">
      <c r="A121" s="483">
        <v>9535</v>
      </c>
      <c r="B121" s="40" t="s">
        <v>599</v>
      </c>
      <c r="C121" s="309"/>
      <c r="D121" s="39" t="s">
        <v>201</v>
      </c>
      <c r="E121" s="39">
        <v>5</v>
      </c>
      <c r="F121" s="351">
        <v>0</v>
      </c>
      <c r="G121" s="328">
        <v>0</v>
      </c>
      <c r="H121" s="328">
        <v>0</v>
      </c>
      <c r="I121" s="328">
        <v>0</v>
      </c>
      <c r="J121" s="363">
        <v>0</v>
      </c>
      <c r="K121" s="493">
        <f t="shared" si="8"/>
        <v>0</v>
      </c>
    </row>
    <row r="122" spans="1:11" ht="13.35" customHeight="1" x14ac:dyDescent="0.2">
      <c r="A122" s="483">
        <v>9536</v>
      </c>
      <c r="B122" s="40" t="s">
        <v>753</v>
      </c>
      <c r="C122" s="309"/>
      <c r="D122" s="39" t="s">
        <v>201</v>
      </c>
      <c r="E122" s="39">
        <v>10</v>
      </c>
      <c r="F122" s="351">
        <v>0</v>
      </c>
      <c r="G122" s="328">
        <v>0</v>
      </c>
      <c r="H122" s="328">
        <v>0</v>
      </c>
      <c r="I122" s="328">
        <v>0</v>
      </c>
      <c r="J122" s="363">
        <v>0</v>
      </c>
      <c r="K122" s="493">
        <f t="shared" si="8"/>
        <v>0</v>
      </c>
    </row>
    <row r="123" spans="1:11" ht="13.35" customHeight="1" x14ac:dyDescent="0.2">
      <c r="A123" s="483">
        <v>9537</v>
      </c>
      <c r="B123" s="40" t="s">
        <v>219</v>
      </c>
      <c r="C123" s="309"/>
      <c r="D123" s="39" t="s">
        <v>201</v>
      </c>
      <c r="E123" s="39">
        <v>50</v>
      </c>
      <c r="F123" s="351">
        <v>0</v>
      </c>
      <c r="G123" s="328">
        <v>0</v>
      </c>
      <c r="H123" s="328">
        <v>0</v>
      </c>
      <c r="I123" s="328">
        <v>0</v>
      </c>
      <c r="J123" s="363">
        <v>0</v>
      </c>
      <c r="K123" s="493">
        <f t="shared" si="8"/>
        <v>0</v>
      </c>
    </row>
    <row r="124" spans="1:11" ht="18" customHeight="1" x14ac:dyDescent="0.2">
      <c r="A124" s="520"/>
      <c r="B124" s="45" t="s">
        <v>205</v>
      </c>
      <c r="C124" s="64"/>
      <c r="D124" s="128"/>
      <c r="E124" s="128"/>
      <c r="F124" s="215"/>
      <c r="G124" s="215"/>
      <c r="H124" s="215"/>
      <c r="I124" s="215"/>
      <c r="J124" s="215"/>
      <c r="K124" s="491">
        <f t="shared" ref="K124" si="9">SUM(K102:K123)</f>
        <v>0</v>
      </c>
    </row>
    <row r="125" spans="1:11" ht="13.35" customHeight="1" x14ac:dyDescent="0.2">
      <c r="A125" s="483"/>
      <c r="B125" s="33"/>
      <c r="C125" s="37"/>
      <c r="D125" s="39"/>
      <c r="E125" s="39"/>
      <c r="F125" s="133"/>
      <c r="G125" s="111"/>
      <c r="H125" s="111"/>
      <c r="I125" s="111"/>
      <c r="J125" s="205"/>
      <c r="K125" s="480"/>
    </row>
    <row r="126" spans="1:11" ht="13.5" thickBot="1" x14ac:dyDescent="0.25">
      <c r="A126" s="545"/>
      <c r="B126" s="534" t="s">
        <v>729</v>
      </c>
      <c r="C126" s="535"/>
      <c r="D126" s="536"/>
      <c r="E126" s="536"/>
      <c r="F126" s="537"/>
      <c r="G126" s="537"/>
      <c r="H126" s="537"/>
      <c r="I126" s="537"/>
      <c r="J126" s="537"/>
      <c r="K126" s="539">
        <f>SUM(K124,K99)</f>
        <v>0</v>
      </c>
    </row>
    <row r="127" spans="1:11" x14ac:dyDescent="0.2">
      <c r="A127" s="197"/>
      <c r="B127" s="284"/>
      <c r="C127" s="284"/>
      <c r="D127" s="259"/>
      <c r="E127" s="259"/>
      <c r="F127" s="285"/>
      <c r="G127" s="285"/>
      <c r="H127" s="285"/>
      <c r="I127" s="285"/>
      <c r="J127" s="285"/>
      <c r="K127" s="14"/>
    </row>
  </sheetData>
  <sheetProtection algorithmName="SHA-512" hashValue="hc7xSUnFKL/y57C4xbj5+B0LBUYnAs2ivwWuQuhwOYuACvt+m9Rpu40uZCqaqe8CWuvbXPESbWz/Iu8SY8B+KQ==" saltValue="R/yvNiz0fCQlrTAIxObSDQ==" spinCount="100000" sheet="1" objects="1" scenarios="1"/>
  <mergeCells count="4">
    <mergeCell ref="A10:F10"/>
    <mergeCell ref="F6:G6"/>
    <mergeCell ref="H6:I6"/>
    <mergeCell ref="J4:K4"/>
  </mergeCells>
  <printOptions horizontalCentered="1"/>
  <pageMargins left="0.23622047244094491" right="0.23622047244094491" top="0.51181102362204722" bottom="0.47244094488188981" header="0.31496062992125984" footer="0.31496062992125984"/>
  <pageSetup paperSize="9" scale="73" fitToHeight="0" orientation="landscape" r:id="rId1"/>
  <headerFooter alignWithMargins="0">
    <oddFooter>&amp;C&amp;A&amp;R&amp;9Page &amp;P of &amp;N</oddFooter>
  </headerFooter>
  <rowBreaks count="5" manualBreakCount="5">
    <brk id="33" max="10" man="1"/>
    <brk id="59" max="10" man="1"/>
    <brk id="74" max="10" man="1"/>
    <brk id="94" max="10" man="1"/>
    <brk id="110"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L116"/>
  <sheetViews>
    <sheetView showGridLines="0" view="pageBreakPreview" zoomScaleNormal="70"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7.42578125" style="23" customWidth="1"/>
    <col min="2" max="2" width="49.7109375" style="23" customWidth="1"/>
    <col min="3" max="3" width="11.28515625" style="23" customWidth="1"/>
    <col min="4" max="4" width="10" style="23" customWidth="1"/>
    <col min="5" max="5" width="8.5703125"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ht="6.75" customHeight="1" x14ac:dyDescent="0.2">
      <c r="A1" s="457"/>
      <c r="B1" s="546"/>
      <c r="C1" s="546"/>
      <c r="D1" s="547"/>
      <c r="E1" s="547"/>
      <c r="F1" s="548"/>
      <c r="G1" s="548"/>
      <c r="H1" s="548"/>
      <c r="I1" s="548"/>
      <c r="J1" s="548"/>
      <c r="K1" s="549"/>
    </row>
    <row r="2" spans="1:11" s="155" customFormat="1" ht="18" customHeight="1" x14ac:dyDescent="0.25">
      <c r="A2" s="550"/>
      <c r="B2" s="12"/>
      <c r="C2" s="12"/>
      <c r="D2" s="293" t="s">
        <v>790</v>
      </c>
      <c r="E2" s="12"/>
      <c r="F2" s="13"/>
      <c r="G2" s="231"/>
      <c r="H2" s="231"/>
      <c r="I2" s="231"/>
      <c r="J2" s="231"/>
      <c r="K2" s="551"/>
    </row>
    <row r="3" spans="1:11" ht="18" customHeight="1" x14ac:dyDescent="0.25">
      <c r="A3" s="461"/>
      <c r="B3" s="297"/>
      <c r="C3" s="297"/>
      <c r="D3" s="293" t="s">
        <v>619</v>
      </c>
      <c r="E3" s="159"/>
      <c r="F3" s="293"/>
      <c r="G3" s="296"/>
      <c r="H3" s="296"/>
      <c r="I3" s="296"/>
      <c r="J3" s="279"/>
      <c r="K3" s="506" t="s">
        <v>608</v>
      </c>
    </row>
    <row r="4" spans="1:11" ht="18" customHeight="1" x14ac:dyDescent="0.25">
      <c r="A4" s="461"/>
      <c r="B4" s="297"/>
      <c r="C4" s="297"/>
      <c r="D4" s="293" t="s">
        <v>120</v>
      </c>
      <c r="E4" s="159"/>
      <c r="F4" s="293"/>
      <c r="G4" s="296"/>
      <c r="H4" s="296"/>
      <c r="I4" s="296"/>
      <c r="J4" s="56" t="s">
        <v>164</v>
      </c>
      <c r="K4" s="552" t="str">
        <f>IF('Grand Summary'!J3="","",'Grand Summary'!J3)</f>
        <v/>
      </c>
    </row>
    <row r="5" spans="1:11" ht="15" customHeight="1" thickBot="1" x14ac:dyDescent="0.3">
      <c r="A5" s="461"/>
      <c r="B5" s="297"/>
      <c r="C5" s="297"/>
      <c r="D5" s="159"/>
      <c r="E5" s="296"/>
      <c r="F5" s="293"/>
      <c r="G5" s="296"/>
      <c r="H5" s="296"/>
      <c r="I5" s="296"/>
      <c r="J5" s="280"/>
      <c r="K5" s="553"/>
    </row>
    <row r="6" spans="1:11" ht="6.6" hidden="1" customHeight="1" x14ac:dyDescent="0.2">
      <c r="A6" s="463"/>
      <c r="B6" s="295"/>
      <c r="C6" s="295"/>
      <c r="D6" s="295"/>
      <c r="E6" s="295"/>
      <c r="F6" s="295"/>
      <c r="G6" s="295"/>
      <c r="H6" s="295"/>
      <c r="I6" s="295"/>
      <c r="J6" s="295"/>
      <c r="K6" s="464"/>
    </row>
    <row r="7" spans="1:11" ht="37.35" customHeight="1" x14ac:dyDescent="0.2">
      <c r="A7" s="507"/>
      <c r="B7" s="292"/>
      <c r="C7" s="292" t="s">
        <v>214</v>
      </c>
      <c r="D7" s="292"/>
      <c r="E7" s="292"/>
      <c r="F7" s="657" t="s">
        <v>167</v>
      </c>
      <c r="G7" s="658"/>
      <c r="H7" s="657" t="s">
        <v>606</v>
      </c>
      <c r="I7" s="658"/>
      <c r="J7" s="48" t="s">
        <v>607</v>
      </c>
      <c r="K7" s="554" t="s">
        <v>168</v>
      </c>
    </row>
    <row r="8" spans="1:11" s="276" customFormat="1" ht="15" customHeight="1" x14ac:dyDescent="0.2">
      <c r="A8" s="555" t="s">
        <v>0</v>
      </c>
      <c r="B8" s="3" t="s">
        <v>1</v>
      </c>
      <c r="C8" s="4" t="s">
        <v>166</v>
      </c>
      <c r="D8" s="4" t="s">
        <v>2</v>
      </c>
      <c r="E8" s="4" t="s">
        <v>161</v>
      </c>
      <c r="F8" s="5" t="s">
        <v>162</v>
      </c>
      <c r="G8" s="5" t="s">
        <v>163</v>
      </c>
      <c r="H8" s="5" t="s">
        <v>162</v>
      </c>
      <c r="I8" s="5" t="s">
        <v>163</v>
      </c>
      <c r="J8" s="35" t="s">
        <v>4</v>
      </c>
      <c r="K8" s="556" t="s">
        <v>169</v>
      </c>
    </row>
    <row r="9" spans="1:11" s="121" customFormat="1" ht="24" x14ac:dyDescent="0.2">
      <c r="A9" s="469"/>
      <c r="B9" s="69" t="s">
        <v>262</v>
      </c>
      <c r="C9" s="69"/>
      <c r="D9" s="69"/>
      <c r="E9" s="69" t="s">
        <v>256</v>
      </c>
      <c r="F9" s="69" t="s">
        <v>257</v>
      </c>
      <c r="G9" s="69" t="s">
        <v>258</v>
      </c>
      <c r="H9" s="69" t="s">
        <v>259</v>
      </c>
      <c r="I9" s="69" t="s">
        <v>260</v>
      </c>
      <c r="J9" s="70" t="s">
        <v>261</v>
      </c>
      <c r="K9" s="470" t="s">
        <v>610</v>
      </c>
    </row>
    <row r="10" spans="1:11" s="159" customFormat="1" ht="6" customHeight="1" x14ac:dyDescent="0.2">
      <c r="A10" s="557"/>
      <c r="B10" s="181"/>
      <c r="C10" s="181"/>
      <c r="D10" s="181"/>
      <c r="E10" s="181"/>
      <c r="F10" s="181"/>
      <c r="G10" s="181"/>
      <c r="H10" s="181"/>
      <c r="I10" s="181"/>
      <c r="J10" s="181"/>
      <c r="K10" s="558"/>
    </row>
    <row r="11" spans="1:11" s="159" customFormat="1" ht="24" customHeight="1" x14ac:dyDescent="0.25">
      <c r="A11" s="661" t="s">
        <v>274</v>
      </c>
      <c r="B11" s="662"/>
      <c r="C11" s="662"/>
      <c r="D11" s="662"/>
      <c r="E11" s="662"/>
      <c r="F11" s="662"/>
      <c r="G11" s="230"/>
      <c r="H11" s="230"/>
      <c r="I11" s="230"/>
      <c r="J11" s="230"/>
      <c r="K11" s="514"/>
    </row>
    <row r="12" spans="1:11" ht="18" customHeight="1" x14ac:dyDescent="0.2">
      <c r="A12" s="515"/>
      <c r="B12" s="7" t="s">
        <v>75</v>
      </c>
      <c r="C12" s="7"/>
      <c r="D12" s="180"/>
      <c r="E12" s="180"/>
      <c r="F12" s="182"/>
      <c r="G12" s="182"/>
      <c r="H12" s="182"/>
      <c r="I12" s="182"/>
      <c r="J12" s="182"/>
      <c r="K12" s="487"/>
    </row>
    <row r="13" spans="1:11" ht="18" customHeight="1" x14ac:dyDescent="0.2">
      <c r="A13" s="530">
        <v>6000</v>
      </c>
      <c r="B13" s="71" t="s">
        <v>7</v>
      </c>
      <c r="C13" s="232"/>
      <c r="D13" s="232"/>
      <c r="E13" s="232"/>
      <c r="F13" s="233"/>
      <c r="G13" s="234"/>
      <c r="H13" s="234"/>
      <c r="I13" s="234"/>
      <c r="J13" s="234"/>
      <c r="K13" s="478">
        <f>K36</f>
        <v>0</v>
      </c>
    </row>
    <row r="14" spans="1:11" ht="18" customHeight="1" x14ac:dyDescent="0.2">
      <c r="A14" s="492">
        <v>4300</v>
      </c>
      <c r="B14" s="55" t="s">
        <v>9</v>
      </c>
      <c r="C14" s="235"/>
      <c r="D14" s="235"/>
      <c r="E14" s="235"/>
      <c r="F14" s="236"/>
      <c r="G14" s="237"/>
      <c r="H14" s="237"/>
      <c r="I14" s="237"/>
      <c r="J14" s="237"/>
      <c r="K14" s="493">
        <f>K44</f>
        <v>0</v>
      </c>
    </row>
    <row r="15" spans="1:11" ht="18" customHeight="1" x14ac:dyDescent="0.2">
      <c r="A15" s="483">
        <v>5100</v>
      </c>
      <c r="B15" s="46" t="s">
        <v>76</v>
      </c>
      <c r="C15" s="202"/>
      <c r="D15" s="202"/>
      <c r="E15" s="202"/>
      <c r="F15" s="238"/>
      <c r="G15" s="179"/>
      <c r="H15" s="179"/>
      <c r="I15" s="179"/>
      <c r="J15" s="179"/>
      <c r="K15" s="480">
        <f>K57</f>
        <v>0</v>
      </c>
    </row>
    <row r="16" spans="1:11" ht="18" customHeight="1" x14ac:dyDescent="0.2">
      <c r="A16" s="483">
        <v>5200</v>
      </c>
      <c r="B16" s="46" t="s">
        <v>10</v>
      </c>
      <c r="C16" s="202"/>
      <c r="D16" s="202"/>
      <c r="E16" s="202"/>
      <c r="F16" s="238"/>
      <c r="G16" s="179"/>
      <c r="H16" s="179"/>
      <c r="I16" s="179"/>
      <c r="J16" s="179"/>
      <c r="K16" s="480">
        <f>K67</f>
        <v>0</v>
      </c>
    </row>
    <row r="17" spans="1:11" ht="18" customHeight="1" x14ac:dyDescent="0.2">
      <c r="A17" s="483">
        <v>6100</v>
      </c>
      <c r="B17" s="46" t="s">
        <v>77</v>
      </c>
      <c r="C17" s="202"/>
      <c r="D17" s="202"/>
      <c r="E17" s="202"/>
      <c r="F17" s="238"/>
      <c r="G17" s="179"/>
      <c r="H17" s="179"/>
      <c r="I17" s="179"/>
      <c r="J17" s="179"/>
      <c r="K17" s="480">
        <f>K75</f>
        <v>0</v>
      </c>
    </row>
    <row r="18" spans="1:11" ht="18" customHeight="1" x14ac:dyDescent="0.2">
      <c r="A18" s="483">
        <v>6200</v>
      </c>
      <c r="B18" s="46" t="s">
        <v>78</v>
      </c>
      <c r="C18" s="202"/>
      <c r="D18" s="202"/>
      <c r="E18" s="202"/>
      <c r="F18" s="238"/>
      <c r="G18" s="179"/>
      <c r="H18" s="179"/>
      <c r="I18" s="179"/>
      <c r="J18" s="179"/>
      <c r="K18" s="480">
        <f>K85</f>
        <v>0</v>
      </c>
    </row>
    <row r="19" spans="1:11" ht="18" customHeight="1" x14ac:dyDescent="0.2">
      <c r="A19" s="483">
        <v>6400</v>
      </c>
      <c r="B19" s="46" t="s">
        <v>181</v>
      </c>
      <c r="C19" s="202"/>
      <c r="D19" s="202"/>
      <c r="E19" s="202"/>
      <c r="F19" s="238"/>
      <c r="G19" s="179"/>
      <c r="H19" s="179"/>
      <c r="I19" s="179"/>
      <c r="J19" s="179"/>
      <c r="K19" s="480">
        <f>K94</f>
        <v>0</v>
      </c>
    </row>
    <row r="20" spans="1:11" ht="18" customHeight="1" x14ac:dyDescent="0.2">
      <c r="A20" s="483">
        <v>6600</v>
      </c>
      <c r="B20" s="46" t="s">
        <v>79</v>
      </c>
      <c r="C20" s="202"/>
      <c r="D20" s="202"/>
      <c r="E20" s="202"/>
      <c r="F20" s="238"/>
      <c r="G20" s="179"/>
      <c r="H20" s="179"/>
      <c r="I20" s="179"/>
      <c r="J20" s="179"/>
      <c r="K20" s="480">
        <f>K103</f>
        <v>0</v>
      </c>
    </row>
    <row r="21" spans="1:11" ht="18" customHeight="1" x14ac:dyDescent="0.2">
      <c r="A21" s="483">
        <v>6700</v>
      </c>
      <c r="B21" s="46" t="s">
        <v>227</v>
      </c>
      <c r="C21" s="202"/>
      <c r="D21" s="202"/>
      <c r="E21" s="202"/>
      <c r="F21" s="238"/>
      <c r="G21" s="179"/>
      <c r="H21" s="179"/>
      <c r="I21" s="179"/>
      <c r="J21" s="179"/>
      <c r="K21" s="480">
        <f>K110</f>
        <v>0</v>
      </c>
    </row>
    <row r="22" spans="1:11" ht="18" customHeight="1" x14ac:dyDescent="0.2">
      <c r="A22" s="483" t="s">
        <v>223</v>
      </c>
      <c r="B22" s="46" t="s">
        <v>12</v>
      </c>
      <c r="C22" s="202"/>
      <c r="D22" s="202"/>
      <c r="E22" s="202"/>
      <c r="F22" s="238"/>
      <c r="G22" s="239"/>
      <c r="H22" s="179"/>
      <c r="I22" s="179"/>
      <c r="J22" s="239"/>
      <c r="K22" s="480">
        <f>K116</f>
        <v>0</v>
      </c>
    </row>
    <row r="23" spans="1:11" ht="18" customHeight="1" x14ac:dyDescent="0.2">
      <c r="A23" s="517"/>
      <c r="B23" s="9" t="s">
        <v>228</v>
      </c>
      <c r="C23" s="10"/>
      <c r="D23" s="10"/>
      <c r="E23" s="10"/>
      <c r="F23" s="11"/>
      <c r="G23" s="240"/>
      <c r="H23" s="240"/>
      <c r="I23" s="240"/>
      <c r="J23" s="240"/>
      <c r="K23" s="559">
        <f>SUM(K13:K22)</f>
        <v>0</v>
      </c>
    </row>
    <row r="24" spans="1:11" s="155" customFormat="1" ht="18" customHeight="1" x14ac:dyDescent="0.2">
      <c r="A24" s="560"/>
      <c r="B24" s="25"/>
      <c r="C24" s="25"/>
      <c r="D24" s="25"/>
      <c r="E24" s="25"/>
      <c r="F24" s="26"/>
      <c r="G24" s="130"/>
      <c r="H24" s="130"/>
      <c r="I24" s="130"/>
      <c r="J24" s="130"/>
      <c r="K24" s="561"/>
    </row>
    <row r="25" spans="1:11" ht="18" customHeight="1" x14ac:dyDescent="0.2">
      <c r="A25" s="515">
        <v>6000</v>
      </c>
      <c r="B25" s="7" t="s">
        <v>285</v>
      </c>
      <c r="C25" s="7"/>
      <c r="D25" s="151"/>
      <c r="E25" s="151"/>
      <c r="F25" s="182"/>
      <c r="G25" s="182"/>
      <c r="H25" s="182"/>
      <c r="I25" s="182"/>
      <c r="J25" s="182"/>
      <c r="K25" s="487"/>
    </row>
    <row r="26" spans="1:11" ht="18" customHeight="1" x14ac:dyDescent="0.2">
      <c r="A26" s="530">
        <v>6001</v>
      </c>
      <c r="B26" s="57" t="s">
        <v>16</v>
      </c>
      <c r="C26" s="308"/>
      <c r="D26" s="39" t="s">
        <v>17</v>
      </c>
      <c r="E26" s="148">
        <v>25</v>
      </c>
      <c r="F26" s="326">
        <v>0</v>
      </c>
      <c r="G26" s="326">
        <v>0</v>
      </c>
      <c r="H26" s="326">
        <v>0</v>
      </c>
      <c r="I26" s="326">
        <v>0</v>
      </c>
      <c r="J26" s="327">
        <v>0</v>
      </c>
      <c r="K26" s="493">
        <f t="shared" ref="K26:K35" si="0">E26*(G26+I26+J26)</f>
        <v>0</v>
      </c>
    </row>
    <row r="27" spans="1:11" ht="18" customHeight="1" x14ac:dyDescent="0.2">
      <c r="A27" s="492">
        <v>6002</v>
      </c>
      <c r="B27" s="51" t="s">
        <v>18</v>
      </c>
      <c r="C27" s="308"/>
      <c r="D27" s="39" t="s">
        <v>17</v>
      </c>
      <c r="E27" s="149">
        <v>25</v>
      </c>
      <c r="F27" s="303">
        <v>0</v>
      </c>
      <c r="G27" s="329">
        <v>0</v>
      </c>
      <c r="H27" s="329">
        <v>0</v>
      </c>
      <c r="I27" s="329">
        <v>0</v>
      </c>
      <c r="J27" s="304">
        <v>0</v>
      </c>
      <c r="K27" s="480">
        <f t="shared" si="0"/>
        <v>0</v>
      </c>
    </row>
    <row r="28" spans="1:11" ht="18.75" customHeight="1" x14ac:dyDescent="0.2">
      <c r="A28" s="492">
        <v>6003</v>
      </c>
      <c r="B28" s="51" t="s">
        <v>6</v>
      </c>
      <c r="C28" s="308"/>
      <c r="D28" s="39"/>
      <c r="E28" s="149"/>
      <c r="F28" s="303">
        <v>0</v>
      </c>
      <c r="G28" s="329">
        <v>0</v>
      </c>
      <c r="H28" s="329">
        <v>0</v>
      </c>
      <c r="I28" s="329">
        <v>0</v>
      </c>
      <c r="J28" s="304">
        <v>0</v>
      </c>
      <c r="K28" s="480">
        <f t="shared" si="0"/>
        <v>0</v>
      </c>
    </row>
    <row r="29" spans="1:11" ht="18" customHeight="1" x14ac:dyDescent="0.2">
      <c r="A29" s="492">
        <v>6004</v>
      </c>
      <c r="B29" s="51" t="s">
        <v>6</v>
      </c>
      <c r="C29" s="308"/>
      <c r="D29" s="39"/>
      <c r="E29" s="149"/>
      <c r="F29" s="303">
        <v>0</v>
      </c>
      <c r="G29" s="329">
        <v>0</v>
      </c>
      <c r="H29" s="329">
        <v>0</v>
      </c>
      <c r="I29" s="329">
        <v>0</v>
      </c>
      <c r="J29" s="304">
        <v>0</v>
      </c>
      <c r="K29" s="480">
        <f t="shared" si="0"/>
        <v>0</v>
      </c>
    </row>
    <row r="30" spans="1:11" ht="30" customHeight="1" x14ac:dyDescent="0.2">
      <c r="A30" s="492">
        <v>6005</v>
      </c>
      <c r="B30" s="51" t="s">
        <v>19</v>
      </c>
      <c r="C30" s="308"/>
      <c r="D30" s="39" t="s">
        <v>17</v>
      </c>
      <c r="E30" s="149">
        <v>25</v>
      </c>
      <c r="F30" s="303">
        <v>0</v>
      </c>
      <c r="G30" s="329">
        <v>0</v>
      </c>
      <c r="H30" s="329">
        <v>0</v>
      </c>
      <c r="I30" s="329">
        <v>0</v>
      </c>
      <c r="J30" s="304">
        <v>0</v>
      </c>
      <c r="K30" s="480">
        <f t="shared" si="0"/>
        <v>0</v>
      </c>
    </row>
    <row r="31" spans="1:11" ht="19.5" customHeight="1" x14ac:dyDescent="0.2">
      <c r="A31" s="492">
        <v>6006</v>
      </c>
      <c r="B31" s="37" t="s">
        <v>20</v>
      </c>
      <c r="C31" s="309"/>
      <c r="D31" s="39" t="s">
        <v>17</v>
      </c>
      <c r="E31" s="149">
        <v>25</v>
      </c>
      <c r="F31" s="303">
        <v>0</v>
      </c>
      <c r="G31" s="329">
        <v>0</v>
      </c>
      <c r="H31" s="329">
        <v>0</v>
      </c>
      <c r="I31" s="329">
        <v>0</v>
      </c>
      <c r="J31" s="304">
        <v>0</v>
      </c>
      <c r="K31" s="480">
        <f t="shared" si="0"/>
        <v>0</v>
      </c>
    </row>
    <row r="32" spans="1:11" ht="18" customHeight="1" x14ac:dyDescent="0.2">
      <c r="A32" s="492">
        <v>6007</v>
      </c>
      <c r="B32" s="51" t="s">
        <v>21</v>
      </c>
      <c r="C32" s="308"/>
      <c r="D32" s="39" t="s">
        <v>17</v>
      </c>
      <c r="E32" s="149">
        <v>25</v>
      </c>
      <c r="F32" s="303">
        <v>0</v>
      </c>
      <c r="G32" s="329">
        <v>0</v>
      </c>
      <c r="H32" s="329">
        <v>0</v>
      </c>
      <c r="I32" s="329">
        <v>0</v>
      </c>
      <c r="J32" s="304">
        <v>0</v>
      </c>
      <c r="K32" s="480">
        <f t="shared" si="0"/>
        <v>0</v>
      </c>
    </row>
    <row r="33" spans="1:11" ht="18" customHeight="1" x14ac:dyDescent="0.2">
      <c r="A33" s="492">
        <v>6008</v>
      </c>
      <c r="B33" s="51" t="s">
        <v>22</v>
      </c>
      <c r="C33" s="308"/>
      <c r="D33" s="39" t="s">
        <v>17</v>
      </c>
      <c r="E33" s="149">
        <v>25</v>
      </c>
      <c r="F33" s="303">
        <v>0</v>
      </c>
      <c r="G33" s="329">
        <v>0</v>
      </c>
      <c r="H33" s="329">
        <v>0</v>
      </c>
      <c r="I33" s="329">
        <v>0</v>
      </c>
      <c r="J33" s="304">
        <v>0</v>
      </c>
      <c r="K33" s="480">
        <f t="shared" si="0"/>
        <v>0</v>
      </c>
    </row>
    <row r="34" spans="1:11" ht="38.25" x14ac:dyDescent="0.2">
      <c r="A34" s="479" t="s">
        <v>580</v>
      </c>
      <c r="B34" s="146" t="s">
        <v>582</v>
      </c>
      <c r="C34" s="311"/>
      <c r="D34" s="39" t="s">
        <v>17</v>
      </c>
      <c r="E34" s="78">
        <v>25</v>
      </c>
      <c r="F34" s="328">
        <v>0</v>
      </c>
      <c r="G34" s="329">
        <v>0</v>
      </c>
      <c r="H34" s="329">
        <v>0</v>
      </c>
      <c r="I34" s="329">
        <v>0</v>
      </c>
      <c r="J34" s="304">
        <v>0</v>
      </c>
      <c r="K34" s="480">
        <f t="shared" si="0"/>
        <v>0</v>
      </c>
    </row>
    <row r="35" spans="1:11" ht="18" customHeight="1" x14ac:dyDescent="0.2">
      <c r="A35" s="492">
        <v>6010</v>
      </c>
      <c r="B35" s="68" t="s">
        <v>14</v>
      </c>
      <c r="C35" s="312"/>
      <c r="D35" s="310"/>
      <c r="E35" s="313"/>
      <c r="F35" s="331">
        <v>0</v>
      </c>
      <c r="G35" s="329">
        <v>0</v>
      </c>
      <c r="H35" s="339">
        <v>0</v>
      </c>
      <c r="I35" s="339">
        <v>0</v>
      </c>
      <c r="J35" s="304">
        <v>0</v>
      </c>
      <c r="K35" s="480">
        <f t="shared" si="0"/>
        <v>0</v>
      </c>
    </row>
    <row r="36" spans="1:11" ht="18" customHeight="1" x14ac:dyDescent="0.2">
      <c r="A36" s="517"/>
      <c r="B36" s="45" t="s">
        <v>286</v>
      </c>
      <c r="C36" s="64"/>
      <c r="D36" s="128"/>
      <c r="E36" s="128"/>
      <c r="F36" s="334"/>
      <c r="G36" s="334"/>
      <c r="H36" s="334"/>
      <c r="I36" s="334"/>
      <c r="J36" s="334"/>
      <c r="K36" s="491">
        <f t="shared" ref="K36" si="1">SUM(K26:K35)</f>
        <v>0</v>
      </c>
    </row>
    <row r="37" spans="1:11" ht="10.35" customHeight="1" x14ac:dyDescent="0.2">
      <c r="A37" s="461"/>
      <c r="B37" s="159"/>
      <c r="C37" s="159"/>
      <c r="D37" s="150"/>
      <c r="E37" s="150"/>
      <c r="F37" s="336"/>
      <c r="G37" s="336"/>
      <c r="H37" s="336"/>
      <c r="I37" s="336"/>
      <c r="J37" s="336"/>
      <c r="K37" s="514"/>
    </row>
    <row r="38" spans="1:11" ht="18" customHeight="1" x14ac:dyDescent="0.2">
      <c r="A38" s="515">
        <v>4300</v>
      </c>
      <c r="B38" s="7" t="s">
        <v>23</v>
      </c>
      <c r="C38" s="7"/>
      <c r="D38" s="151"/>
      <c r="E38" s="151"/>
      <c r="F38" s="341"/>
      <c r="G38" s="341"/>
      <c r="H38" s="341"/>
      <c r="I38" s="341"/>
      <c r="J38" s="341"/>
      <c r="K38" s="487"/>
    </row>
    <row r="39" spans="1:11" ht="18" customHeight="1" x14ac:dyDescent="0.2">
      <c r="A39" s="481">
        <v>4353</v>
      </c>
      <c r="B39" s="41" t="s">
        <v>743</v>
      </c>
      <c r="C39" s="306"/>
      <c r="D39" s="39" t="s">
        <v>44</v>
      </c>
      <c r="E39" s="123">
        <v>25</v>
      </c>
      <c r="F39" s="328">
        <v>0</v>
      </c>
      <c r="G39" s="303">
        <v>0</v>
      </c>
      <c r="H39" s="303">
        <v>0</v>
      </c>
      <c r="I39" s="303">
        <v>0</v>
      </c>
      <c r="J39" s="304">
        <v>0</v>
      </c>
      <c r="K39" s="480">
        <f>E39*(G39+I39+J39)</f>
        <v>0</v>
      </c>
    </row>
    <row r="40" spans="1:11" ht="18" customHeight="1" x14ac:dyDescent="0.2">
      <c r="A40" s="481">
        <v>4354</v>
      </c>
      <c r="B40" s="41" t="s">
        <v>744</v>
      </c>
      <c r="C40" s="306"/>
      <c r="D40" s="39" t="s">
        <v>44</v>
      </c>
      <c r="E40" s="123">
        <v>25</v>
      </c>
      <c r="F40" s="328">
        <v>0</v>
      </c>
      <c r="G40" s="303">
        <v>0</v>
      </c>
      <c r="H40" s="303">
        <v>0</v>
      </c>
      <c r="I40" s="303">
        <v>0</v>
      </c>
      <c r="J40" s="304">
        <v>0</v>
      </c>
      <c r="K40" s="480">
        <f>E40*(G40+I40+J40)</f>
        <v>0</v>
      </c>
    </row>
    <row r="41" spans="1:11" ht="18" customHeight="1" x14ac:dyDescent="0.2">
      <c r="A41" s="481">
        <v>4405</v>
      </c>
      <c r="B41" s="41" t="s">
        <v>745</v>
      </c>
      <c r="C41" s="306"/>
      <c r="D41" s="39" t="s">
        <v>44</v>
      </c>
      <c r="E41" s="123">
        <v>25</v>
      </c>
      <c r="F41" s="328">
        <v>0</v>
      </c>
      <c r="G41" s="303">
        <v>0</v>
      </c>
      <c r="H41" s="303">
        <v>0</v>
      </c>
      <c r="I41" s="303">
        <v>0</v>
      </c>
      <c r="J41" s="304">
        <v>0</v>
      </c>
      <c r="K41" s="480">
        <f>E41*(G41+I41+J41)</f>
        <v>0</v>
      </c>
    </row>
    <row r="42" spans="1:11" ht="18" customHeight="1" x14ac:dyDescent="0.2">
      <c r="A42" s="481">
        <v>4412</v>
      </c>
      <c r="B42" s="41" t="s">
        <v>746</v>
      </c>
      <c r="C42" s="306"/>
      <c r="D42" s="39" t="s">
        <v>44</v>
      </c>
      <c r="E42" s="123">
        <v>25</v>
      </c>
      <c r="F42" s="328">
        <v>0</v>
      </c>
      <c r="G42" s="303">
        <v>0</v>
      </c>
      <c r="H42" s="303">
        <v>0</v>
      </c>
      <c r="I42" s="303">
        <v>0</v>
      </c>
      <c r="J42" s="304">
        <v>0</v>
      </c>
      <c r="K42" s="480">
        <f>E42*(G42+I42+J42)</f>
        <v>0</v>
      </c>
    </row>
    <row r="43" spans="1:11" ht="18" customHeight="1" x14ac:dyDescent="0.2">
      <c r="A43" s="521" t="s">
        <v>28</v>
      </c>
      <c r="B43" s="226" t="s">
        <v>14</v>
      </c>
      <c r="C43" s="316"/>
      <c r="D43" s="317"/>
      <c r="E43" s="318"/>
      <c r="F43" s="328">
        <v>0</v>
      </c>
      <c r="G43" s="303">
        <v>0</v>
      </c>
      <c r="H43" s="303">
        <v>0</v>
      </c>
      <c r="I43" s="303">
        <v>0</v>
      </c>
      <c r="J43" s="304">
        <v>0</v>
      </c>
      <c r="K43" s="493">
        <f>E43*(G43+I43+J43)</f>
        <v>0</v>
      </c>
    </row>
    <row r="44" spans="1:11" ht="18" customHeight="1" x14ac:dyDescent="0.2">
      <c r="A44" s="517"/>
      <c r="B44" s="45" t="s">
        <v>29</v>
      </c>
      <c r="C44" s="64"/>
      <c r="D44" s="128"/>
      <c r="E44" s="128"/>
      <c r="F44" s="334"/>
      <c r="G44" s="334"/>
      <c r="H44" s="334"/>
      <c r="I44" s="334"/>
      <c r="J44" s="334"/>
      <c r="K44" s="491">
        <f>SUM(K39:K43)</f>
        <v>0</v>
      </c>
    </row>
    <row r="45" spans="1:11" ht="10.35" customHeight="1" x14ac:dyDescent="0.2">
      <c r="A45" s="461"/>
      <c r="B45" s="159"/>
      <c r="C45" s="159"/>
      <c r="D45" s="150"/>
      <c r="E45" s="150"/>
      <c r="F45" s="336"/>
      <c r="G45" s="336"/>
      <c r="H45" s="336"/>
      <c r="I45" s="336"/>
      <c r="J45" s="336"/>
      <c r="K45" s="514"/>
    </row>
    <row r="46" spans="1:11" ht="16.899999999999999" customHeight="1" x14ac:dyDescent="0.2">
      <c r="A46" s="515">
        <v>5100</v>
      </c>
      <c r="B46" s="7" t="s">
        <v>197</v>
      </c>
      <c r="C46" s="7"/>
      <c r="D46" s="151"/>
      <c r="E46" s="151"/>
      <c r="F46" s="341"/>
      <c r="G46" s="341"/>
      <c r="H46" s="341"/>
      <c r="I46" s="341"/>
      <c r="J46" s="341"/>
      <c r="K46" s="487"/>
    </row>
    <row r="47" spans="1:11" ht="18" customHeight="1" x14ac:dyDescent="0.2">
      <c r="A47" s="483">
        <v>5104</v>
      </c>
      <c r="B47" s="41" t="s">
        <v>550</v>
      </c>
      <c r="C47" s="306"/>
      <c r="D47" s="39" t="s">
        <v>44</v>
      </c>
      <c r="E47" s="123">
        <v>25</v>
      </c>
      <c r="F47" s="328">
        <v>0</v>
      </c>
      <c r="G47" s="303">
        <v>0</v>
      </c>
      <c r="H47" s="303">
        <v>0</v>
      </c>
      <c r="I47" s="303">
        <v>0</v>
      </c>
      <c r="J47" s="304">
        <v>0</v>
      </c>
      <c r="K47" s="480">
        <f t="shared" ref="K47:K56" si="2">E47*(G47+I47+J47)</f>
        <v>0</v>
      </c>
    </row>
    <row r="48" spans="1:11" ht="18" customHeight="1" x14ac:dyDescent="0.2">
      <c r="A48" s="483">
        <v>5105</v>
      </c>
      <c r="B48" s="41" t="s">
        <v>551</v>
      </c>
      <c r="C48" s="306"/>
      <c r="D48" s="39" t="s">
        <v>44</v>
      </c>
      <c r="E48" s="123">
        <v>25</v>
      </c>
      <c r="F48" s="328">
        <v>0</v>
      </c>
      <c r="G48" s="303">
        <v>0</v>
      </c>
      <c r="H48" s="303">
        <v>0</v>
      </c>
      <c r="I48" s="303">
        <v>0</v>
      </c>
      <c r="J48" s="304">
        <v>0</v>
      </c>
      <c r="K48" s="480">
        <f t="shared" si="2"/>
        <v>0</v>
      </c>
    </row>
    <row r="49" spans="1:12" ht="18" customHeight="1" x14ac:dyDescent="0.2">
      <c r="A49" s="483">
        <v>5110</v>
      </c>
      <c r="B49" s="41" t="s">
        <v>552</v>
      </c>
      <c r="C49" s="306"/>
      <c r="D49" s="39" t="s">
        <v>44</v>
      </c>
      <c r="E49" s="150">
        <v>9</v>
      </c>
      <c r="F49" s="328">
        <v>0</v>
      </c>
      <c r="G49" s="303">
        <v>0</v>
      </c>
      <c r="H49" s="303">
        <v>0</v>
      </c>
      <c r="I49" s="303">
        <v>0</v>
      </c>
      <c r="J49" s="304">
        <v>0</v>
      </c>
      <c r="K49" s="480">
        <f t="shared" si="2"/>
        <v>0</v>
      </c>
    </row>
    <row r="50" spans="1:12" ht="25.5" x14ac:dyDescent="0.2">
      <c r="A50" s="483">
        <v>5111</v>
      </c>
      <c r="B50" s="41" t="s">
        <v>553</v>
      </c>
      <c r="C50" s="306"/>
      <c r="D50" s="39" t="s">
        <v>44</v>
      </c>
      <c r="E50" s="123">
        <v>25</v>
      </c>
      <c r="F50" s="328">
        <v>0</v>
      </c>
      <c r="G50" s="303">
        <v>0</v>
      </c>
      <c r="H50" s="303">
        <v>0</v>
      </c>
      <c r="I50" s="303">
        <v>0</v>
      </c>
      <c r="J50" s="304">
        <v>0</v>
      </c>
      <c r="K50" s="480">
        <f t="shared" si="2"/>
        <v>0</v>
      </c>
    </row>
    <row r="51" spans="1:12" ht="25.5" x14ac:dyDescent="0.2">
      <c r="A51" s="483">
        <v>5116</v>
      </c>
      <c r="B51" s="41" t="s">
        <v>554</v>
      </c>
      <c r="C51" s="306"/>
      <c r="D51" s="39" t="s">
        <v>44</v>
      </c>
      <c r="E51" s="123">
        <v>25</v>
      </c>
      <c r="F51" s="328">
        <v>0</v>
      </c>
      <c r="G51" s="303">
        <v>0</v>
      </c>
      <c r="H51" s="303">
        <v>0</v>
      </c>
      <c r="I51" s="303">
        <v>0</v>
      </c>
      <c r="J51" s="304">
        <v>0</v>
      </c>
      <c r="K51" s="480">
        <f t="shared" si="2"/>
        <v>0</v>
      </c>
    </row>
    <row r="52" spans="1:12" ht="25.5" x14ac:dyDescent="0.2">
      <c r="A52" s="483">
        <v>5122</v>
      </c>
      <c r="B52" s="41" t="s">
        <v>555</v>
      </c>
      <c r="C52" s="306"/>
      <c r="D52" s="39" t="s">
        <v>44</v>
      </c>
      <c r="E52" s="123">
        <v>25</v>
      </c>
      <c r="F52" s="328">
        <v>0</v>
      </c>
      <c r="G52" s="303">
        <v>0</v>
      </c>
      <c r="H52" s="303">
        <v>0</v>
      </c>
      <c r="I52" s="303">
        <v>0</v>
      </c>
      <c r="J52" s="304">
        <v>0</v>
      </c>
      <c r="K52" s="480">
        <f t="shared" si="2"/>
        <v>0</v>
      </c>
    </row>
    <row r="53" spans="1:12" ht="17.45" customHeight="1" x14ac:dyDescent="0.2">
      <c r="A53" s="483">
        <v>5128</v>
      </c>
      <c r="B53" s="41" t="s">
        <v>556</v>
      </c>
      <c r="C53" s="306"/>
      <c r="D53" s="39" t="s">
        <v>44</v>
      </c>
      <c r="E53" s="123">
        <v>25</v>
      </c>
      <c r="F53" s="328">
        <v>0</v>
      </c>
      <c r="G53" s="303">
        <v>0</v>
      </c>
      <c r="H53" s="303">
        <v>0</v>
      </c>
      <c r="I53" s="303">
        <v>0</v>
      </c>
      <c r="J53" s="304">
        <v>0</v>
      </c>
      <c r="K53" s="480">
        <f t="shared" si="2"/>
        <v>0</v>
      </c>
    </row>
    <row r="54" spans="1:12" ht="17.45" customHeight="1" x14ac:dyDescent="0.2">
      <c r="A54" s="483">
        <v>5130</v>
      </c>
      <c r="B54" s="41" t="s">
        <v>557</v>
      </c>
      <c r="C54" s="306"/>
      <c r="D54" s="39" t="s">
        <v>44</v>
      </c>
      <c r="E54" s="123">
        <v>25</v>
      </c>
      <c r="F54" s="328">
        <v>0</v>
      </c>
      <c r="G54" s="303">
        <v>0</v>
      </c>
      <c r="H54" s="303">
        <v>0</v>
      </c>
      <c r="I54" s="303">
        <v>0</v>
      </c>
      <c r="J54" s="304">
        <v>0</v>
      </c>
      <c r="K54" s="480">
        <f t="shared" si="2"/>
        <v>0</v>
      </c>
    </row>
    <row r="55" spans="1:12" ht="26.25" customHeight="1" x14ac:dyDescent="0.2">
      <c r="A55" s="483" t="s">
        <v>80</v>
      </c>
      <c r="B55" s="41" t="s">
        <v>81</v>
      </c>
      <c r="C55" s="306"/>
      <c r="D55" s="39" t="s">
        <v>17</v>
      </c>
      <c r="E55" s="123">
        <v>25</v>
      </c>
      <c r="F55" s="328">
        <v>0</v>
      </c>
      <c r="G55" s="303">
        <v>0</v>
      </c>
      <c r="H55" s="303">
        <v>0</v>
      </c>
      <c r="I55" s="303">
        <v>0</v>
      </c>
      <c r="J55" s="304">
        <v>0</v>
      </c>
      <c r="K55" s="480">
        <f t="shared" si="2"/>
        <v>0</v>
      </c>
    </row>
    <row r="56" spans="1:12" ht="18" customHeight="1" x14ac:dyDescent="0.2">
      <c r="A56" s="483" t="s">
        <v>80</v>
      </c>
      <c r="B56" s="41" t="s">
        <v>14</v>
      </c>
      <c r="C56" s="306"/>
      <c r="D56" s="310"/>
      <c r="E56" s="367"/>
      <c r="F56" s="328">
        <v>0</v>
      </c>
      <c r="G56" s="329">
        <v>0</v>
      </c>
      <c r="H56" s="329">
        <v>0</v>
      </c>
      <c r="I56" s="329">
        <v>0</v>
      </c>
      <c r="J56" s="304">
        <v>0</v>
      </c>
      <c r="K56" s="480">
        <f t="shared" si="2"/>
        <v>0</v>
      </c>
    </row>
    <row r="57" spans="1:12" ht="18" customHeight="1" x14ac:dyDescent="0.2">
      <c r="A57" s="517"/>
      <c r="B57" s="45" t="s">
        <v>82</v>
      </c>
      <c r="C57" s="64"/>
      <c r="D57" s="128"/>
      <c r="E57" s="128"/>
      <c r="F57" s="334"/>
      <c r="G57" s="334"/>
      <c r="H57" s="334"/>
      <c r="I57" s="334"/>
      <c r="J57" s="334"/>
      <c r="K57" s="491">
        <f t="shared" ref="K57" si="3">SUM(K47:K56)</f>
        <v>0</v>
      </c>
    </row>
    <row r="58" spans="1:12" ht="6" customHeight="1" x14ac:dyDescent="0.2">
      <c r="A58" s="461"/>
      <c r="B58" s="159"/>
      <c r="C58" s="159"/>
      <c r="D58" s="150"/>
      <c r="E58" s="150"/>
      <c r="F58" s="336"/>
      <c r="G58" s="336"/>
      <c r="H58" s="336"/>
      <c r="I58" s="336"/>
      <c r="J58" s="336"/>
      <c r="K58" s="514"/>
    </row>
    <row r="59" spans="1:12" ht="18" customHeight="1" x14ac:dyDescent="0.2">
      <c r="A59" s="515">
        <v>5200</v>
      </c>
      <c r="B59" s="7" t="s">
        <v>30</v>
      </c>
      <c r="C59" s="7"/>
      <c r="D59" s="151"/>
      <c r="E59" s="151"/>
      <c r="F59" s="341"/>
      <c r="G59" s="341"/>
      <c r="H59" s="341"/>
      <c r="I59" s="341"/>
      <c r="J59" s="341"/>
      <c r="K59" s="487"/>
    </row>
    <row r="60" spans="1:12" ht="18" customHeight="1" x14ac:dyDescent="0.2">
      <c r="A60" s="483" t="s">
        <v>31</v>
      </c>
      <c r="B60" s="41" t="s">
        <v>32</v>
      </c>
      <c r="C60" s="306"/>
      <c r="D60" s="39" t="s">
        <v>17</v>
      </c>
      <c r="E60" s="123">
        <v>25</v>
      </c>
      <c r="F60" s="328">
        <v>0</v>
      </c>
      <c r="G60" s="329">
        <v>0</v>
      </c>
      <c r="H60" s="329">
        <v>0</v>
      </c>
      <c r="I60" s="329">
        <v>0</v>
      </c>
      <c r="J60" s="304">
        <v>0</v>
      </c>
      <c r="K60" s="480">
        <f t="shared" ref="K60:K66" si="4">E60*(G60+I60+J60)</f>
        <v>0</v>
      </c>
    </row>
    <row r="61" spans="1:12" ht="18" customHeight="1" x14ac:dyDescent="0.2">
      <c r="A61" s="483" t="s">
        <v>33</v>
      </c>
      <c r="B61" s="41" t="s">
        <v>34</v>
      </c>
      <c r="C61" s="306"/>
      <c r="D61" s="39" t="s">
        <v>17</v>
      </c>
      <c r="E61" s="123">
        <v>25</v>
      </c>
      <c r="F61" s="328">
        <v>0</v>
      </c>
      <c r="G61" s="329">
        <v>0</v>
      </c>
      <c r="H61" s="329">
        <v>0</v>
      </c>
      <c r="I61" s="329">
        <v>0</v>
      </c>
      <c r="J61" s="304">
        <v>0</v>
      </c>
      <c r="K61" s="480">
        <f t="shared" si="4"/>
        <v>0</v>
      </c>
    </row>
    <row r="62" spans="1:12" ht="18" customHeight="1" x14ac:dyDescent="0.2">
      <c r="A62" s="483" t="s">
        <v>35</v>
      </c>
      <c r="B62" s="41" t="s">
        <v>36</v>
      </c>
      <c r="C62" s="306"/>
      <c r="D62" s="39" t="s">
        <v>17</v>
      </c>
      <c r="E62" s="123">
        <v>25</v>
      </c>
      <c r="F62" s="328">
        <v>0</v>
      </c>
      <c r="G62" s="329">
        <v>0</v>
      </c>
      <c r="H62" s="329">
        <v>0</v>
      </c>
      <c r="I62" s="329">
        <v>0</v>
      </c>
      <c r="J62" s="304">
        <v>0</v>
      </c>
      <c r="K62" s="480">
        <f t="shared" si="4"/>
        <v>0</v>
      </c>
    </row>
    <row r="63" spans="1:12" ht="26.45" customHeight="1" x14ac:dyDescent="0.2">
      <c r="A63" s="543" t="s">
        <v>37</v>
      </c>
      <c r="B63" s="41" t="s">
        <v>235</v>
      </c>
      <c r="C63" s="306"/>
      <c r="D63" s="39" t="s">
        <v>17</v>
      </c>
      <c r="E63" s="289">
        <v>14</v>
      </c>
      <c r="F63" s="328">
        <v>0</v>
      </c>
      <c r="G63" s="329">
        <v>0</v>
      </c>
      <c r="H63" s="329">
        <v>0</v>
      </c>
      <c r="I63" s="329">
        <v>0</v>
      </c>
      <c r="J63" s="304">
        <v>0</v>
      </c>
      <c r="K63" s="480">
        <f t="shared" si="4"/>
        <v>0</v>
      </c>
      <c r="L63" s="147"/>
    </row>
    <row r="64" spans="1:12" ht="26.45" customHeight="1" x14ac:dyDescent="0.2">
      <c r="A64" s="543" t="s">
        <v>39</v>
      </c>
      <c r="B64" s="41" t="s">
        <v>791</v>
      </c>
      <c r="C64" s="306"/>
      <c r="D64" s="39" t="s">
        <v>234</v>
      </c>
      <c r="E64" s="289">
        <v>42</v>
      </c>
      <c r="F64" s="328">
        <v>0</v>
      </c>
      <c r="G64" s="329">
        <v>0</v>
      </c>
      <c r="H64" s="329">
        <v>0</v>
      </c>
      <c r="I64" s="329">
        <v>0</v>
      </c>
      <c r="J64" s="304">
        <v>0</v>
      </c>
      <c r="K64" s="480">
        <f t="shared" si="4"/>
        <v>0</v>
      </c>
      <c r="L64" s="147"/>
    </row>
    <row r="65" spans="1:11" ht="18" customHeight="1" x14ac:dyDescent="0.2">
      <c r="A65" s="483" t="s">
        <v>41</v>
      </c>
      <c r="B65" s="41" t="s">
        <v>42</v>
      </c>
      <c r="C65" s="306"/>
      <c r="D65" s="39" t="s">
        <v>17</v>
      </c>
      <c r="E65" s="123">
        <v>25</v>
      </c>
      <c r="F65" s="328">
        <v>0</v>
      </c>
      <c r="G65" s="329">
        <v>0</v>
      </c>
      <c r="H65" s="329">
        <v>0</v>
      </c>
      <c r="I65" s="329">
        <v>0</v>
      </c>
      <c r="J65" s="304">
        <v>0</v>
      </c>
      <c r="K65" s="480">
        <f t="shared" si="4"/>
        <v>0</v>
      </c>
    </row>
    <row r="66" spans="1:11" ht="18" customHeight="1" x14ac:dyDescent="0.2">
      <c r="A66" s="532" t="s">
        <v>43</v>
      </c>
      <c r="B66" s="226" t="s">
        <v>14</v>
      </c>
      <c r="C66" s="316"/>
      <c r="D66" s="315"/>
      <c r="E66" s="318"/>
      <c r="F66" s="342">
        <v>0</v>
      </c>
      <c r="G66" s="339">
        <v>0</v>
      </c>
      <c r="H66" s="339">
        <v>0</v>
      </c>
      <c r="I66" s="339">
        <v>0</v>
      </c>
      <c r="J66" s="343">
        <v>0</v>
      </c>
      <c r="K66" s="480">
        <f t="shared" si="4"/>
        <v>0</v>
      </c>
    </row>
    <row r="67" spans="1:11" ht="18" customHeight="1" x14ac:dyDescent="0.2">
      <c r="A67" s="517"/>
      <c r="B67" s="45" t="s">
        <v>712</v>
      </c>
      <c r="C67" s="64"/>
      <c r="D67" s="128"/>
      <c r="E67" s="128"/>
      <c r="F67" s="334"/>
      <c r="G67" s="334"/>
      <c r="H67" s="334"/>
      <c r="I67" s="334"/>
      <c r="J67" s="334"/>
      <c r="K67" s="491">
        <f t="shared" ref="K67" si="5">SUM(K60:K66)</f>
        <v>0</v>
      </c>
    </row>
    <row r="68" spans="1:11" ht="6.75" customHeight="1" x14ac:dyDescent="0.2">
      <c r="A68" s="461"/>
      <c r="B68" s="159"/>
      <c r="C68" s="159"/>
      <c r="D68" s="150"/>
      <c r="E68" s="150"/>
      <c r="F68" s="336"/>
      <c r="G68" s="336"/>
      <c r="H68" s="336"/>
      <c r="I68" s="336"/>
      <c r="J68" s="336"/>
      <c r="K68" s="514"/>
    </row>
    <row r="69" spans="1:11" ht="18" customHeight="1" x14ac:dyDescent="0.2">
      <c r="A69" s="515">
        <v>6100</v>
      </c>
      <c r="B69" s="7" t="s">
        <v>83</v>
      </c>
      <c r="C69" s="7"/>
      <c r="D69" s="151"/>
      <c r="E69" s="151"/>
      <c r="F69" s="341"/>
      <c r="G69" s="341"/>
      <c r="H69" s="341"/>
      <c r="I69" s="341"/>
      <c r="J69" s="341"/>
      <c r="K69" s="487"/>
    </row>
    <row r="70" spans="1:11" ht="20.45" customHeight="1" x14ac:dyDescent="0.2">
      <c r="A70" s="530">
        <v>6101</v>
      </c>
      <c r="B70" s="43" t="s">
        <v>178</v>
      </c>
      <c r="C70" s="368"/>
      <c r="D70" s="229" t="s">
        <v>44</v>
      </c>
      <c r="E70" s="643">
        <v>4</v>
      </c>
      <c r="F70" s="325">
        <v>0</v>
      </c>
      <c r="G70" s="326">
        <v>0</v>
      </c>
      <c r="H70" s="326">
        <v>0</v>
      </c>
      <c r="I70" s="326">
        <v>0</v>
      </c>
      <c r="J70" s="327">
        <v>0</v>
      </c>
      <c r="K70" s="478">
        <f>E70*(G70+I70+J70)</f>
        <v>0</v>
      </c>
    </row>
    <row r="71" spans="1:11" ht="17.45" customHeight="1" x14ac:dyDescent="0.2">
      <c r="A71" s="483">
        <v>6102</v>
      </c>
      <c r="B71" s="41" t="s">
        <v>179</v>
      </c>
      <c r="C71" s="306"/>
      <c r="D71" s="39" t="s">
        <v>44</v>
      </c>
      <c r="E71" s="289">
        <v>4</v>
      </c>
      <c r="F71" s="328">
        <v>0</v>
      </c>
      <c r="G71" s="303">
        <v>0</v>
      </c>
      <c r="H71" s="303">
        <v>0</v>
      </c>
      <c r="I71" s="303">
        <v>0</v>
      </c>
      <c r="J71" s="304">
        <v>0</v>
      </c>
      <c r="K71" s="480">
        <f>E71*(G71+I71+J71)</f>
        <v>0</v>
      </c>
    </row>
    <row r="72" spans="1:11" ht="18" customHeight="1" x14ac:dyDescent="0.2">
      <c r="A72" s="488">
        <v>6103</v>
      </c>
      <c r="B72" s="44" t="s">
        <v>180</v>
      </c>
      <c r="C72" s="312"/>
      <c r="D72" s="218" t="s">
        <v>44</v>
      </c>
      <c r="E72" s="644">
        <v>4</v>
      </c>
      <c r="F72" s="328">
        <v>0</v>
      </c>
      <c r="G72" s="303">
        <v>0</v>
      </c>
      <c r="H72" s="303">
        <v>0</v>
      </c>
      <c r="I72" s="303">
        <v>0</v>
      </c>
      <c r="J72" s="304">
        <v>0</v>
      </c>
      <c r="K72" s="489">
        <f>E72*(G72+I72+J72)</f>
        <v>0</v>
      </c>
    </row>
    <row r="73" spans="1:11" ht="18.75" customHeight="1" x14ac:dyDescent="0.2">
      <c r="A73" s="483">
        <v>6105</v>
      </c>
      <c r="B73" s="41" t="s">
        <v>84</v>
      </c>
      <c r="C73" s="306"/>
      <c r="D73" s="39" t="s">
        <v>17</v>
      </c>
      <c r="E73" s="289">
        <v>4</v>
      </c>
      <c r="F73" s="328">
        <v>0</v>
      </c>
      <c r="G73" s="303">
        <v>0</v>
      </c>
      <c r="H73" s="303">
        <v>0</v>
      </c>
      <c r="I73" s="303">
        <v>0</v>
      </c>
      <c r="J73" s="304">
        <v>0</v>
      </c>
      <c r="K73" s="480">
        <f>E73*(G73+I73+J73)</f>
        <v>0</v>
      </c>
    </row>
    <row r="74" spans="1:11" ht="18" customHeight="1" x14ac:dyDescent="0.2">
      <c r="A74" s="532">
        <v>6106</v>
      </c>
      <c r="B74" s="226" t="s">
        <v>14</v>
      </c>
      <c r="C74" s="316"/>
      <c r="D74" s="315"/>
      <c r="E74" s="318"/>
      <c r="F74" s="330">
        <v>0</v>
      </c>
      <c r="G74" s="331">
        <v>0</v>
      </c>
      <c r="H74" s="331">
        <v>0</v>
      </c>
      <c r="I74" s="331">
        <v>0</v>
      </c>
      <c r="J74" s="332">
        <v>0</v>
      </c>
      <c r="K74" s="480">
        <f>E74*(G74+I74+J74)</f>
        <v>0</v>
      </c>
    </row>
    <row r="75" spans="1:11" ht="18" customHeight="1" x14ac:dyDescent="0.2">
      <c r="A75" s="517"/>
      <c r="B75" s="45" t="s">
        <v>85</v>
      </c>
      <c r="C75" s="64"/>
      <c r="D75" s="128"/>
      <c r="E75" s="128"/>
      <c r="F75" s="334"/>
      <c r="G75" s="334"/>
      <c r="H75" s="334"/>
      <c r="I75" s="334"/>
      <c r="J75" s="334"/>
      <c r="K75" s="491">
        <f>SUM(K70:K74)</f>
        <v>0</v>
      </c>
    </row>
    <row r="76" spans="1:11" ht="6.75" customHeight="1" x14ac:dyDescent="0.2">
      <c r="A76" s="461"/>
      <c r="B76" s="159"/>
      <c r="C76" s="159"/>
      <c r="D76" s="150"/>
      <c r="E76" s="150"/>
      <c r="F76" s="336"/>
      <c r="G76" s="336"/>
      <c r="H76" s="336"/>
      <c r="I76" s="336"/>
      <c r="J76" s="336"/>
      <c r="K76" s="514"/>
    </row>
    <row r="77" spans="1:11" ht="18" customHeight="1" x14ac:dyDescent="0.2">
      <c r="A77" s="515">
        <v>6200</v>
      </c>
      <c r="B77" s="7" t="s">
        <v>78</v>
      </c>
      <c r="C77" s="7"/>
      <c r="D77" s="151"/>
      <c r="E77" s="151"/>
      <c r="F77" s="341"/>
      <c r="G77" s="341"/>
      <c r="H77" s="341"/>
      <c r="I77" s="341"/>
      <c r="J77" s="341"/>
      <c r="K77" s="487"/>
    </row>
    <row r="78" spans="1:11" ht="18" customHeight="1" x14ac:dyDescent="0.2">
      <c r="A78" s="483">
        <v>6201</v>
      </c>
      <c r="B78" s="41" t="s">
        <v>172</v>
      </c>
      <c r="C78" s="306"/>
      <c r="D78" s="39" t="s">
        <v>44</v>
      </c>
      <c r="E78" s="123">
        <v>25</v>
      </c>
      <c r="F78" s="325">
        <v>0</v>
      </c>
      <c r="G78" s="303">
        <v>0</v>
      </c>
      <c r="H78" s="329">
        <v>0</v>
      </c>
      <c r="I78" s="329">
        <v>0</v>
      </c>
      <c r="J78" s="304">
        <v>0</v>
      </c>
      <c r="K78" s="480">
        <f t="shared" ref="K78:K84" si="6">E78*(G78+I78+J78)</f>
        <v>0</v>
      </c>
    </row>
    <row r="79" spans="1:11" ht="18" customHeight="1" x14ac:dyDescent="0.2">
      <c r="A79" s="483">
        <v>6211</v>
      </c>
      <c r="B79" s="41" t="s">
        <v>173</v>
      </c>
      <c r="C79" s="306"/>
      <c r="D79" s="39" t="s">
        <v>44</v>
      </c>
      <c r="E79" s="123">
        <v>25</v>
      </c>
      <c r="F79" s="328">
        <v>0</v>
      </c>
      <c r="G79" s="303">
        <v>0</v>
      </c>
      <c r="H79" s="303">
        <v>0</v>
      </c>
      <c r="I79" s="303">
        <v>0</v>
      </c>
      <c r="J79" s="304">
        <v>0</v>
      </c>
      <c r="K79" s="480">
        <f t="shared" si="6"/>
        <v>0</v>
      </c>
    </row>
    <row r="80" spans="1:11" ht="25.5" x14ac:dyDescent="0.2">
      <c r="A80" s="483" t="s">
        <v>220</v>
      </c>
      <c r="B80" s="41" t="s">
        <v>757</v>
      </c>
      <c r="C80" s="306"/>
      <c r="D80" s="39" t="s">
        <v>44</v>
      </c>
      <c r="E80" s="123">
        <v>4</v>
      </c>
      <c r="F80" s="328">
        <v>0</v>
      </c>
      <c r="G80" s="303">
        <v>0</v>
      </c>
      <c r="H80" s="303">
        <v>0</v>
      </c>
      <c r="I80" s="303">
        <v>0</v>
      </c>
      <c r="J80" s="304">
        <v>0</v>
      </c>
      <c r="K80" s="480">
        <f t="shared" si="6"/>
        <v>0</v>
      </c>
    </row>
    <row r="81" spans="1:12" ht="25.5" x14ac:dyDescent="0.2">
      <c r="A81" s="483" t="s">
        <v>221</v>
      </c>
      <c r="B81" s="41" t="s">
        <v>758</v>
      </c>
      <c r="C81" s="306"/>
      <c r="D81" s="39" t="s">
        <v>44</v>
      </c>
      <c r="E81" s="123">
        <v>2</v>
      </c>
      <c r="F81" s="328">
        <v>0</v>
      </c>
      <c r="G81" s="303">
        <v>0</v>
      </c>
      <c r="H81" s="303">
        <v>0</v>
      </c>
      <c r="I81" s="303">
        <v>0</v>
      </c>
      <c r="J81" s="304">
        <v>0</v>
      </c>
      <c r="K81" s="480">
        <f t="shared" si="6"/>
        <v>0</v>
      </c>
      <c r="L81" s="147"/>
    </row>
    <row r="82" spans="1:12" ht="25.5" x14ac:dyDescent="0.2">
      <c r="A82" s="483" t="s">
        <v>222</v>
      </c>
      <c r="B82" s="41" t="s">
        <v>759</v>
      </c>
      <c r="C82" s="306"/>
      <c r="D82" s="39" t="s">
        <v>44</v>
      </c>
      <c r="E82" s="123">
        <v>19</v>
      </c>
      <c r="F82" s="328">
        <v>0</v>
      </c>
      <c r="G82" s="303">
        <v>0</v>
      </c>
      <c r="H82" s="303">
        <v>0</v>
      </c>
      <c r="I82" s="303">
        <v>0</v>
      </c>
      <c r="J82" s="304">
        <v>0</v>
      </c>
      <c r="K82" s="480">
        <f t="shared" si="6"/>
        <v>0</v>
      </c>
      <c r="L82" s="147"/>
    </row>
    <row r="83" spans="1:12" ht="25.35" customHeight="1" x14ac:dyDescent="0.2">
      <c r="A83" s="543">
        <v>6250</v>
      </c>
      <c r="B83" s="41" t="s">
        <v>86</v>
      </c>
      <c r="C83" s="306"/>
      <c r="D83" s="39" t="s">
        <v>17</v>
      </c>
      <c r="E83" s="123">
        <v>25</v>
      </c>
      <c r="F83" s="328">
        <v>0</v>
      </c>
      <c r="G83" s="329">
        <v>0</v>
      </c>
      <c r="H83" s="329">
        <v>0</v>
      </c>
      <c r="I83" s="329">
        <v>0</v>
      </c>
      <c r="J83" s="304">
        <v>0</v>
      </c>
      <c r="K83" s="480">
        <f t="shared" si="6"/>
        <v>0</v>
      </c>
    </row>
    <row r="84" spans="1:12" ht="18" customHeight="1" x14ac:dyDescent="0.2">
      <c r="A84" s="532">
        <v>6260</v>
      </c>
      <c r="B84" s="226" t="s">
        <v>14</v>
      </c>
      <c r="C84" s="316"/>
      <c r="D84" s="315"/>
      <c r="E84" s="318"/>
      <c r="F84" s="342">
        <v>0</v>
      </c>
      <c r="G84" s="339">
        <v>0</v>
      </c>
      <c r="H84" s="339">
        <v>0</v>
      </c>
      <c r="I84" s="339">
        <v>0</v>
      </c>
      <c r="J84" s="343">
        <v>0</v>
      </c>
      <c r="K84" s="480">
        <f t="shared" si="6"/>
        <v>0</v>
      </c>
    </row>
    <row r="85" spans="1:12" ht="18" customHeight="1" x14ac:dyDescent="0.2">
      <c r="A85" s="517"/>
      <c r="B85" s="45" t="s">
        <v>55</v>
      </c>
      <c r="C85" s="64"/>
      <c r="D85" s="128"/>
      <c r="E85" s="128"/>
      <c r="F85" s="334"/>
      <c r="G85" s="334"/>
      <c r="H85" s="334"/>
      <c r="I85" s="334"/>
      <c r="J85" s="334"/>
      <c r="K85" s="491">
        <f>SUM(K78:K84)</f>
        <v>0</v>
      </c>
    </row>
    <row r="86" spans="1:12" ht="8.4499999999999993" customHeight="1" x14ac:dyDescent="0.2">
      <c r="A86" s="461"/>
      <c r="B86" s="159"/>
      <c r="C86" s="159"/>
      <c r="D86" s="150"/>
      <c r="E86" s="150"/>
      <c r="F86" s="336"/>
      <c r="G86" s="336"/>
      <c r="H86" s="336"/>
      <c r="I86" s="336"/>
      <c r="J86" s="336"/>
      <c r="K86" s="514"/>
    </row>
    <row r="87" spans="1:12" ht="18" customHeight="1" x14ac:dyDescent="0.2">
      <c r="A87" s="515">
        <v>6400</v>
      </c>
      <c r="B87" s="7" t="s">
        <v>181</v>
      </c>
      <c r="C87" s="7"/>
      <c r="D87" s="151"/>
      <c r="E87" s="151"/>
      <c r="F87" s="341"/>
      <c r="G87" s="341"/>
      <c r="H87" s="341"/>
      <c r="I87" s="341"/>
      <c r="J87" s="341"/>
      <c r="K87" s="487"/>
    </row>
    <row r="88" spans="1:12" ht="18" customHeight="1" x14ac:dyDescent="0.2">
      <c r="A88" s="522">
        <v>6401</v>
      </c>
      <c r="B88" s="37" t="s">
        <v>182</v>
      </c>
      <c r="C88" s="309"/>
      <c r="D88" s="39" t="s">
        <v>44</v>
      </c>
      <c r="E88" s="289">
        <v>10</v>
      </c>
      <c r="F88" s="328">
        <v>0</v>
      </c>
      <c r="G88" s="329">
        <v>0</v>
      </c>
      <c r="H88" s="329">
        <v>0</v>
      </c>
      <c r="I88" s="329">
        <v>0</v>
      </c>
      <c r="J88" s="304">
        <v>0</v>
      </c>
      <c r="K88" s="480">
        <f t="shared" ref="K88:K93" si="7">E88*(G88+I88+J88)</f>
        <v>0</v>
      </c>
      <c r="L88" s="147"/>
    </row>
    <row r="89" spans="1:12" ht="18" customHeight="1" x14ac:dyDescent="0.2">
      <c r="A89" s="522">
        <v>6431</v>
      </c>
      <c r="B89" s="37" t="s">
        <v>183</v>
      </c>
      <c r="C89" s="309"/>
      <c r="D89" s="39" t="s">
        <v>44</v>
      </c>
      <c r="E89" s="289">
        <v>10</v>
      </c>
      <c r="F89" s="328">
        <v>0</v>
      </c>
      <c r="G89" s="329">
        <v>0</v>
      </c>
      <c r="H89" s="329">
        <v>0</v>
      </c>
      <c r="I89" s="329">
        <v>0</v>
      </c>
      <c r="J89" s="304">
        <v>0</v>
      </c>
      <c r="K89" s="480">
        <f t="shared" si="7"/>
        <v>0</v>
      </c>
      <c r="L89" s="147"/>
    </row>
    <row r="90" spans="1:12" ht="18" customHeight="1" x14ac:dyDescent="0.2">
      <c r="A90" s="522">
        <v>6441</v>
      </c>
      <c r="B90" s="37" t="s">
        <v>184</v>
      </c>
      <c r="C90" s="309"/>
      <c r="D90" s="39" t="s">
        <v>44</v>
      </c>
      <c r="E90" s="289">
        <v>0</v>
      </c>
      <c r="F90" s="328">
        <v>0</v>
      </c>
      <c r="G90" s="329">
        <v>0</v>
      </c>
      <c r="H90" s="329">
        <v>0</v>
      </c>
      <c r="I90" s="329">
        <v>0</v>
      </c>
      <c r="J90" s="304">
        <v>0</v>
      </c>
      <c r="K90" s="480">
        <f t="shared" si="7"/>
        <v>0</v>
      </c>
      <c r="L90" s="147"/>
    </row>
    <row r="91" spans="1:12" ht="18" customHeight="1" x14ac:dyDescent="0.2">
      <c r="A91" s="522">
        <v>6442</v>
      </c>
      <c r="B91" s="37" t="s">
        <v>185</v>
      </c>
      <c r="C91" s="309"/>
      <c r="D91" s="39" t="s">
        <v>44</v>
      </c>
      <c r="E91" s="289">
        <v>8</v>
      </c>
      <c r="F91" s="328">
        <v>0</v>
      </c>
      <c r="G91" s="329">
        <v>0</v>
      </c>
      <c r="H91" s="329">
        <v>0</v>
      </c>
      <c r="I91" s="329">
        <v>0</v>
      </c>
      <c r="J91" s="304">
        <v>0</v>
      </c>
      <c r="K91" s="480">
        <f t="shared" si="7"/>
        <v>0</v>
      </c>
      <c r="L91" s="147"/>
    </row>
    <row r="92" spans="1:12" ht="25.5" x14ac:dyDescent="0.2">
      <c r="A92" s="522">
        <v>6450</v>
      </c>
      <c r="B92" s="37" t="s">
        <v>186</v>
      </c>
      <c r="C92" s="309"/>
      <c r="D92" s="39" t="s">
        <v>187</v>
      </c>
      <c r="E92" s="289">
        <v>10</v>
      </c>
      <c r="F92" s="328">
        <v>0</v>
      </c>
      <c r="G92" s="329">
        <v>0</v>
      </c>
      <c r="H92" s="329">
        <v>0</v>
      </c>
      <c r="I92" s="329">
        <v>0</v>
      </c>
      <c r="J92" s="304">
        <v>0</v>
      </c>
      <c r="K92" s="480">
        <f t="shared" si="7"/>
        <v>0</v>
      </c>
      <c r="L92" s="147"/>
    </row>
    <row r="93" spans="1:12" ht="18" customHeight="1" x14ac:dyDescent="0.2">
      <c r="A93" s="529">
        <v>6451</v>
      </c>
      <c r="B93" s="226" t="s">
        <v>14</v>
      </c>
      <c r="C93" s="316"/>
      <c r="D93" s="315"/>
      <c r="E93" s="318"/>
      <c r="F93" s="328">
        <v>0</v>
      </c>
      <c r="G93" s="329">
        <v>0</v>
      </c>
      <c r="H93" s="329">
        <v>0</v>
      </c>
      <c r="I93" s="329">
        <v>0</v>
      </c>
      <c r="J93" s="304">
        <v>0</v>
      </c>
      <c r="K93" s="480">
        <f t="shared" si="7"/>
        <v>0</v>
      </c>
    </row>
    <row r="94" spans="1:12" ht="18" customHeight="1" x14ac:dyDescent="0.2">
      <c r="A94" s="517"/>
      <c r="B94" s="45" t="s">
        <v>232</v>
      </c>
      <c r="C94" s="64"/>
      <c r="D94" s="128"/>
      <c r="E94" s="128"/>
      <c r="F94" s="334"/>
      <c r="G94" s="334"/>
      <c r="H94" s="334"/>
      <c r="I94" s="334"/>
      <c r="J94" s="334"/>
      <c r="K94" s="491">
        <f>SUM(K88:K93)</f>
        <v>0</v>
      </c>
    </row>
    <row r="95" spans="1:12" ht="8.4499999999999993" customHeight="1" x14ac:dyDescent="0.2">
      <c r="A95" s="461"/>
      <c r="B95" s="159"/>
      <c r="C95" s="159"/>
      <c r="D95" s="150"/>
      <c r="E95" s="150"/>
      <c r="F95" s="336"/>
      <c r="G95" s="336"/>
      <c r="H95" s="336"/>
      <c r="I95" s="336"/>
      <c r="J95" s="336"/>
      <c r="K95" s="514"/>
    </row>
    <row r="96" spans="1:12" ht="18" customHeight="1" x14ac:dyDescent="0.2">
      <c r="A96" s="515">
        <v>6600</v>
      </c>
      <c r="B96" s="7" t="s">
        <v>87</v>
      </c>
      <c r="C96" s="7"/>
      <c r="D96" s="151"/>
      <c r="E96" s="151"/>
      <c r="F96" s="341"/>
      <c r="G96" s="341"/>
      <c r="H96" s="341"/>
      <c r="I96" s="341"/>
      <c r="J96" s="341"/>
      <c r="K96" s="487"/>
    </row>
    <row r="97" spans="1:11" ht="18" customHeight="1" x14ac:dyDescent="0.2">
      <c r="A97" s="522">
        <v>6607</v>
      </c>
      <c r="B97" s="37" t="s">
        <v>188</v>
      </c>
      <c r="C97" s="309"/>
      <c r="D97" s="39" t="s">
        <v>44</v>
      </c>
      <c r="E97" s="123">
        <v>25</v>
      </c>
      <c r="F97" s="328">
        <v>0</v>
      </c>
      <c r="G97" s="329">
        <v>0</v>
      </c>
      <c r="H97" s="329">
        <v>0</v>
      </c>
      <c r="I97" s="329">
        <v>0</v>
      </c>
      <c r="J97" s="304">
        <v>0</v>
      </c>
      <c r="K97" s="480">
        <f t="shared" ref="K97:K102" si="8">E97*(G97+I97+J97)</f>
        <v>0</v>
      </c>
    </row>
    <row r="98" spans="1:11" ht="18" customHeight="1" x14ac:dyDescent="0.2">
      <c r="A98" s="522">
        <v>6608</v>
      </c>
      <c r="B98" s="37" t="s">
        <v>189</v>
      </c>
      <c r="C98" s="309"/>
      <c r="D98" s="39" t="s">
        <v>44</v>
      </c>
      <c r="E98" s="123">
        <v>25</v>
      </c>
      <c r="F98" s="328">
        <v>0</v>
      </c>
      <c r="G98" s="329">
        <v>0</v>
      </c>
      <c r="H98" s="329">
        <v>0</v>
      </c>
      <c r="I98" s="329">
        <v>0</v>
      </c>
      <c r="J98" s="304">
        <v>0</v>
      </c>
      <c r="K98" s="480">
        <f t="shared" si="8"/>
        <v>0</v>
      </c>
    </row>
    <row r="99" spans="1:11" ht="18" customHeight="1" x14ac:dyDescent="0.2">
      <c r="A99" s="522">
        <v>6609</v>
      </c>
      <c r="B99" s="37" t="s">
        <v>190</v>
      </c>
      <c r="C99" s="309"/>
      <c r="D99" s="39" t="s">
        <v>44</v>
      </c>
      <c r="E99" s="123">
        <v>25</v>
      </c>
      <c r="F99" s="328">
        <v>0</v>
      </c>
      <c r="G99" s="329">
        <v>0</v>
      </c>
      <c r="H99" s="329">
        <v>0</v>
      </c>
      <c r="I99" s="329">
        <v>0</v>
      </c>
      <c r="J99" s="304">
        <v>0</v>
      </c>
      <c r="K99" s="480">
        <f t="shared" si="8"/>
        <v>0</v>
      </c>
    </row>
    <row r="100" spans="1:11" ht="18" customHeight="1" x14ac:dyDescent="0.2">
      <c r="A100" s="522">
        <v>6612</v>
      </c>
      <c r="B100" s="37" t="s">
        <v>191</v>
      </c>
      <c r="C100" s="309"/>
      <c r="D100" s="39" t="s">
        <v>44</v>
      </c>
      <c r="E100" s="123">
        <v>0</v>
      </c>
      <c r="F100" s="328">
        <v>0</v>
      </c>
      <c r="G100" s="329">
        <v>0</v>
      </c>
      <c r="H100" s="329">
        <v>0</v>
      </c>
      <c r="I100" s="329">
        <v>0</v>
      </c>
      <c r="J100" s="304">
        <v>0</v>
      </c>
      <c r="K100" s="480">
        <f t="shared" si="8"/>
        <v>0</v>
      </c>
    </row>
    <row r="101" spans="1:11" ht="18" customHeight="1" x14ac:dyDescent="0.2">
      <c r="A101" s="522">
        <v>6618</v>
      </c>
      <c r="B101" s="37" t="s">
        <v>58</v>
      </c>
      <c r="C101" s="309"/>
      <c r="D101" s="39" t="s">
        <v>17</v>
      </c>
      <c r="E101" s="123">
        <v>25</v>
      </c>
      <c r="F101" s="328">
        <v>0</v>
      </c>
      <c r="G101" s="329">
        <v>0</v>
      </c>
      <c r="H101" s="329">
        <v>0</v>
      </c>
      <c r="I101" s="329">
        <v>0</v>
      </c>
      <c r="J101" s="304">
        <v>0</v>
      </c>
      <c r="K101" s="480">
        <f t="shared" si="8"/>
        <v>0</v>
      </c>
    </row>
    <row r="102" spans="1:11" ht="18" customHeight="1" x14ac:dyDescent="0.2">
      <c r="A102" s="529">
        <v>6620</v>
      </c>
      <c r="B102" s="226" t="s">
        <v>14</v>
      </c>
      <c r="C102" s="316"/>
      <c r="D102" s="315"/>
      <c r="E102" s="318"/>
      <c r="F102" s="328">
        <v>0</v>
      </c>
      <c r="G102" s="329">
        <v>0</v>
      </c>
      <c r="H102" s="329">
        <v>0</v>
      </c>
      <c r="I102" s="329">
        <v>0</v>
      </c>
      <c r="J102" s="304">
        <v>0</v>
      </c>
      <c r="K102" s="480">
        <f t="shared" si="8"/>
        <v>0</v>
      </c>
    </row>
    <row r="103" spans="1:11" ht="18" customHeight="1" x14ac:dyDescent="0.2">
      <c r="A103" s="517"/>
      <c r="B103" s="45" t="s">
        <v>59</v>
      </c>
      <c r="C103" s="64"/>
      <c r="D103" s="128"/>
      <c r="E103" s="128"/>
      <c r="F103" s="334"/>
      <c r="G103" s="334"/>
      <c r="H103" s="334"/>
      <c r="I103" s="334"/>
      <c r="J103" s="334"/>
      <c r="K103" s="491">
        <f t="shared" ref="K103" si="9">SUM(K97:K102)</f>
        <v>0</v>
      </c>
    </row>
    <row r="104" spans="1:11" ht="6.75" customHeight="1" x14ac:dyDescent="0.2">
      <c r="A104" s="461"/>
      <c r="B104" s="159"/>
      <c r="C104" s="159"/>
      <c r="D104" s="150"/>
      <c r="E104" s="150"/>
      <c r="F104" s="336"/>
      <c r="G104" s="336"/>
      <c r="H104" s="336"/>
      <c r="I104" s="336"/>
      <c r="J104" s="336"/>
      <c r="K104" s="514"/>
    </row>
    <row r="105" spans="1:11" ht="18" customHeight="1" x14ac:dyDescent="0.2">
      <c r="A105" s="515">
        <v>6700</v>
      </c>
      <c r="B105" s="7" t="s">
        <v>175</v>
      </c>
      <c r="C105" s="7"/>
      <c r="D105" s="151"/>
      <c r="E105" s="151"/>
      <c r="F105" s="341"/>
      <c r="G105" s="341"/>
      <c r="H105" s="341"/>
      <c r="I105" s="341"/>
      <c r="J105" s="341"/>
      <c r="K105" s="487"/>
    </row>
    <row r="106" spans="1:11" ht="18" customHeight="1" x14ac:dyDescent="0.2">
      <c r="A106" s="530">
        <v>6701</v>
      </c>
      <c r="B106" s="42" t="s">
        <v>176</v>
      </c>
      <c r="C106" s="369"/>
      <c r="D106" s="229" t="s">
        <v>44</v>
      </c>
      <c r="E106" s="148">
        <v>25</v>
      </c>
      <c r="F106" s="328">
        <v>0</v>
      </c>
      <c r="G106" s="329">
        <v>0</v>
      </c>
      <c r="H106" s="329">
        <v>0</v>
      </c>
      <c r="I106" s="329">
        <v>0</v>
      </c>
      <c r="J106" s="304">
        <v>0</v>
      </c>
      <c r="K106" s="480">
        <f>E106*(G106+I106+J106)</f>
        <v>0</v>
      </c>
    </row>
    <row r="107" spans="1:11" ht="18" customHeight="1" x14ac:dyDescent="0.2">
      <c r="A107" s="483">
        <v>6708</v>
      </c>
      <c r="B107" s="37" t="s">
        <v>177</v>
      </c>
      <c r="C107" s="309"/>
      <c r="D107" s="39" t="s">
        <v>44</v>
      </c>
      <c r="E107" s="123">
        <v>25</v>
      </c>
      <c r="F107" s="328">
        <v>0</v>
      </c>
      <c r="G107" s="329">
        <v>0</v>
      </c>
      <c r="H107" s="329">
        <v>0</v>
      </c>
      <c r="I107" s="329">
        <v>0</v>
      </c>
      <c r="J107" s="304">
        <v>0</v>
      </c>
      <c r="K107" s="480">
        <f>E107*(G107+I107+J107)</f>
        <v>0</v>
      </c>
    </row>
    <row r="108" spans="1:11" ht="22.35" customHeight="1" x14ac:dyDescent="0.2">
      <c r="A108" s="483">
        <v>6716</v>
      </c>
      <c r="B108" s="37" t="s">
        <v>174</v>
      </c>
      <c r="C108" s="309"/>
      <c r="D108" s="39" t="s">
        <v>17</v>
      </c>
      <c r="E108" s="123">
        <v>25</v>
      </c>
      <c r="F108" s="328">
        <v>0</v>
      </c>
      <c r="G108" s="329">
        <v>0</v>
      </c>
      <c r="H108" s="329">
        <v>0</v>
      </c>
      <c r="I108" s="329">
        <v>0</v>
      </c>
      <c r="J108" s="304">
        <v>0</v>
      </c>
      <c r="K108" s="480">
        <f>E108*(G108+I108+J108)</f>
        <v>0</v>
      </c>
    </row>
    <row r="109" spans="1:11" ht="22.35" customHeight="1" x14ac:dyDescent="0.2">
      <c r="A109" s="483">
        <v>6717</v>
      </c>
      <c r="B109" s="37" t="s">
        <v>14</v>
      </c>
      <c r="C109" s="309"/>
      <c r="D109" s="310"/>
      <c r="E109" s="310"/>
      <c r="F109" s="328">
        <v>0</v>
      </c>
      <c r="G109" s="329">
        <v>0</v>
      </c>
      <c r="H109" s="329">
        <v>0</v>
      </c>
      <c r="I109" s="329">
        <v>0</v>
      </c>
      <c r="J109" s="304">
        <v>0</v>
      </c>
      <c r="K109" s="480">
        <f>E109*(G109+I109+J109)</f>
        <v>0</v>
      </c>
    </row>
    <row r="110" spans="1:11" ht="22.35" customHeight="1" x14ac:dyDescent="0.2">
      <c r="A110" s="517"/>
      <c r="B110" s="45" t="s">
        <v>62</v>
      </c>
      <c r="C110" s="64"/>
      <c r="D110" s="128"/>
      <c r="E110" s="128"/>
      <c r="F110" s="334"/>
      <c r="G110" s="334"/>
      <c r="H110" s="334"/>
      <c r="I110" s="334"/>
      <c r="J110" s="334"/>
      <c r="K110" s="491">
        <f t="shared" ref="K110" si="10">SUM(K106:K109)</f>
        <v>0</v>
      </c>
    </row>
    <row r="111" spans="1:11" ht="22.35" customHeight="1" x14ac:dyDescent="0.2">
      <c r="A111" s="461"/>
      <c r="B111" s="159"/>
      <c r="C111" s="159"/>
      <c r="D111" s="150"/>
      <c r="E111" s="150"/>
      <c r="F111" s="336"/>
      <c r="G111" s="336"/>
      <c r="H111" s="336"/>
      <c r="I111" s="336"/>
      <c r="J111" s="336"/>
      <c r="K111" s="514"/>
    </row>
    <row r="112" spans="1:11" ht="26.45" customHeight="1" x14ac:dyDescent="0.2">
      <c r="A112" s="515" t="s">
        <v>223</v>
      </c>
      <c r="B112" s="7" t="s">
        <v>64</v>
      </c>
      <c r="C112" s="7"/>
      <c r="D112" s="151"/>
      <c r="E112" s="151"/>
      <c r="F112" s="341"/>
      <c r="G112" s="341"/>
      <c r="H112" s="341"/>
      <c r="I112" s="341"/>
      <c r="J112" s="341"/>
      <c r="K112" s="487"/>
    </row>
    <row r="113" spans="1:11" ht="22.35" customHeight="1" x14ac:dyDescent="0.2">
      <c r="A113" s="483" t="s">
        <v>224</v>
      </c>
      <c r="B113" s="37" t="s">
        <v>171</v>
      </c>
      <c r="C113" s="309"/>
      <c r="D113" s="39" t="s">
        <v>17</v>
      </c>
      <c r="E113" s="123">
        <v>25</v>
      </c>
      <c r="F113" s="328">
        <v>0</v>
      </c>
      <c r="G113" s="328">
        <v>0</v>
      </c>
      <c r="H113" s="328">
        <v>0</v>
      </c>
      <c r="I113" s="328">
        <v>0</v>
      </c>
      <c r="J113" s="359" t="s">
        <v>615</v>
      </c>
      <c r="K113" s="531">
        <f>E113*(G113+I113)</f>
        <v>0</v>
      </c>
    </row>
    <row r="114" spans="1:11" ht="22.35" customHeight="1" x14ac:dyDescent="0.2">
      <c r="A114" s="483" t="s">
        <v>225</v>
      </c>
      <c r="B114" s="37" t="s">
        <v>89</v>
      </c>
      <c r="C114" s="309"/>
      <c r="D114" s="39" t="s">
        <v>17</v>
      </c>
      <c r="E114" s="123">
        <v>25</v>
      </c>
      <c r="F114" s="328">
        <v>0</v>
      </c>
      <c r="G114" s="328">
        <v>0</v>
      </c>
      <c r="H114" s="328">
        <v>0</v>
      </c>
      <c r="I114" s="328">
        <v>0</v>
      </c>
      <c r="J114" s="359" t="s">
        <v>615</v>
      </c>
      <c r="K114" s="531">
        <f t="shared" ref="K114:K115" si="11">E114*(G114+I114)</f>
        <v>0</v>
      </c>
    </row>
    <row r="115" spans="1:11" ht="22.35" customHeight="1" x14ac:dyDescent="0.2">
      <c r="A115" s="483" t="s">
        <v>226</v>
      </c>
      <c r="B115" s="37" t="s">
        <v>67</v>
      </c>
      <c r="C115" s="309"/>
      <c r="D115" s="39" t="s">
        <v>17</v>
      </c>
      <c r="E115" s="123">
        <v>25</v>
      </c>
      <c r="F115" s="328">
        <v>0</v>
      </c>
      <c r="G115" s="328">
        <v>0</v>
      </c>
      <c r="H115" s="328">
        <v>0</v>
      </c>
      <c r="I115" s="328">
        <v>0</v>
      </c>
      <c r="J115" s="359" t="s">
        <v>615</v>
      </c>
      <c r="K115" s="531">
        <f t="shared" si="11"/>
        <v>0</v>
      </c>
    </row>
    <row r="116" spans="1:11" ht="22.35" customHeight="1" thickBot="1" x14ac:dyDescent="0.25">
      <c r="A116" s="533"/>
      <c r="B116" s="534" t="s">
        <v>69</v>
      </c>
      <c r="C116" s="535"/>
      <c r="D116" s="536"/>
      <c r="E116" s="536"/>
      <c r="F116" s="538"/>
      <c r="G116" s="538"/>
      <c r="H116" s="538"/>
      <c r="I116" s="538"/>
      <c r="J116" s="538"/>
      <c r="K116" s="539">
        <f>SUM(K113:K115)</f>
        <v>0</v>
      </c>
    </row>
  </sheetData>
  <sheetProtection algorithmName="SHA-512" hashValue="ObyNHu2jUfaaEehO82UfQrfcUUTYTGx/A1HkjtFxaOyBharuoqvJ84UEauwC8njscFbv6m63PG3r81yLf8ee7Q==" saltValue="lExn2y/zGYzteY8XKtx2Sg==" spinCount="100000" sheet="1" objects="1" scenarios="1"/>
  <mergeCells count="3">
    <mergeCell ref="A11:F11"/>
    <mergeCell ref="F7:G7"/>
    <mergeCell ref="H7:I7"/>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of &amp;N</oddFooter>
  </headerFooter>
  <rowBreaks count="4" manualBreakCount="4">
    <brk id="24" max="16383" man="1"/>
    <brk id="45" max="10" man="1"/>
    <brk id="68" max="10" man="1"/>
    <brk id="9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L116"/>
  <sheetViews>
    <sheetView showGridLines="0" view="pageBreakPreview" zoomScaleNormal="70" zoomScaleSheetLayoutView="100" workbookViewId="0">
      <selection activeCell="A2" sqref="A2"/>
    </sheetView>
  </sheetViews>
  <sheetFormatPr baseColWidth="10" defaultColWidth="9.140625" defaultRowHeight="12.75" x14ac:dyDescent="0.2"/>
  <cols>
    <col min="1" max="1" width="7.42578125" style="23" customWidth="1"/>
    <col min="2" max="2" width="49.7109375" style="23" customWidth="1"/>
    <col min="3" max="3" width="11.28515625" style="23" customWidth="1"/>
    <col min="4" max="4" width="10" style="23" customWidth="1"/>
    <col min="5" max="5" width="8.5703125"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ht="6.75" customHeight="1" x14ac:dyDescent="0.2">
      <c r="A1" s="457"/>
      <c r="B1" s="546"/>
      <c r="C1" s="546"/>
      <c r="D1" s="547"/>
      <c r="E1" s="547"/>
      <c r="F1" s="548"/>
      <c r="G1" s="548"/>
      <c r="H1" s="548"/>
      <c r="I1" s="548"/>
      <c r="J1" s="548"/>
      <c r="K1" s="549"/>
    </row>
    <row r="2" spans="1:11" s="15" customFormat="1" ht="18" customHeight="1" x14ac:dyDescent="0.25">
      <c r="A2" s="550"/>
      <c r="B2" s="12"/>
      <c r="C2" s="12"/>
      <c r="D2" s="293" t="s">
        <v>790</v>
      </c>
      <c r="E2" s="12"/>
      <c r="F2" s="13"/>
      <c r="G2" s="231"/>
      <c r="H2" s="231"/>
      <c r="I2" s="231"/>
      <c r="J2" s="231"/>
      <c r="K2" s="551"/>
    </row>
    <row r="3" spans="1:11" ht="18" customHeight="1" x14ac:dyDescent="0.3">
      <c r="A3" s="461"/>
      <c r="B3" s="298"/>
      <c r="C3" s="298"/>
      <c r="D3" s="299" t="s">
        <v>619</v>
      </c>
      <c r="E3" s="159"/>
      <c r="F3" s="299"/>
      <c r="G3" s="300"/>
      <c r="H3" s="300"/>
      <c r="I3" s="300"/>
      <c r="J3" s="1"/>
      <c r="K3" s="562" t="s">
        <v>608</v>
      </c>
    </row>
    <row r="4" spans="1:11" ht="18" customHeight="1" x14ac:dyDescent="0.3">
      <c r="A4" s="461"/>
      <c r="B4" s="298"/>
      <c r="C4" s="298"/>
      <c r="D4" s="299" t="s">
        <v>120</v>
      </c>
      <c r="E4" s="159"/>
      <c r="F4" s="299"/>
      <c r="G4" s="300"/>
      <c r="H4" s="300"/>
      <c r="I4" s="300"/>
      <c r="J4" s="56" t="s">
        <v>164</v>
      </c>
      <c r="K4" s="552" t="str">
        <f>IF('Grand Summary'!J3="","",'Grand Summary'!J3)</f>
        <v/>
      </c>
    </row>
    <row r="5" spans="1:11" ht="15" customHeight="1" thickBot="1" x14ac:dyDescent="0.35">
      <c r="A5" s="461"/>
      <c r="B5" s="298"/>
      <c r="C5" s="298"/>
      <c r="D5" s="299"/>
      <c r="E5" s="300"/>
      <c r="F5" s="299"/>
      <c r="G5" s="300"/>
      <c r="H5" s="300"/>
      <c r="I5" s="300"/>
      <c r="J5" s="2"/>
      <c r="K5" s="563"/>
    </row>
    <row r="6" spans="1:11" ht="6.6" hidden="1" customHeight="1" x14ac:dyDescent="0.2">
      <c r="A6" s="463"/>
      <c r="B6" s="295"/>
      <c r="C6" s="295"/>
      <c r="D6" s="295"/>
      <c r="E6" s="295"/>
      <c r="F6" s="295"/>
      <c r="G6" s="295"/>
      <c r="H6" s="295"/>
      <c r="I6" s="295"/>
      <c r="J6" s="295"/>
      <c r="K6" s="464"/>
    </row>
    <row r="7" spans="1:11" ht="37.35" customHeight="1" x14ac:dyDescent="0.25">
      <c r="A7" s="507"/>
      <c r="B7" s="292"/>
      <c r="C7" s="292" t="s">
        <v>214</v>
      </c>
      <c r="D7" s="292"/>
      <c r="E7" s="292"/>
      <c r="F7" s="657" t="s">
        <v>167</v>
      </c>
      <c r="G7" s="663"/>
      <c r="H7" s="657" t="s">
        <v>606</v>
      </c>
      <c r="I7" s="663"/>
      <c r="J7" s="48" t="s">
        <v>607</v>
      </c>
      <c r="K7" s="508" t="s">
        <v>168</v>
      </c>
    </row>
    <row r="8" spans="1:11" s="6" customFormat="1" ht="15" customHeight="1" x14ac:dyDescent="0.2">
      <c r="A8" s="467" t="s">
        <v>0</v>
      </c>
      <c r="B8" s="65" t="s">
        <v>1</v>
      </c>
      <c r="C8" s="291" t="s">
        <v>166</v>
      </c>
      <c r="D8" s="291" t="s">
        <v>2</v>
      </c>
      <c r="E8" s="291" t="s">
        <v>161</v>
      </c>
      <c r="F8" s="66" t="s">
        <v>162</v>
      </c>
      <c r="G8" s="66" t="s">
        <v>163</v>
      </c>
      <c r="H8" s="66" t="s">
        <v>162</v>
      </c>
      <c r="I8" s="66" t="s">
        <v>163</v>
      </c>
      <c r="J8" s="67" t="s">
        <v>4</v>
      </c>
      <c r="K8" s="468" t="s">
        <v>169</v>
      </c>
    </row>
    <row r="9" spans="1:11" s="21" customFormat="1" ht="24" x14ac:dyDescent="0.2">
      <c r="A9" s="469"/>
      <c r="B9" s="69" t="s">
        <v>262</v>
      </c>
      <c r="C9" s="69"/>
      <c r="D9" s="69"/>
      <c r="E9" s="69" t="s">
        <v>256</v>
      </c>
      <c r="F9" s="69" t="s">
        <v>257</v>
      </c>
      <c r="G9" s="69" t="s">
        <v>258</v>
      </c>
      <c r="H9" s="69" t="s">
        <v>259</v>
      </c>
      <c r="I9" s="69" t="s">
        <v>260</v>
      </c>
      <c r="J9" s="70" t="s">
        <v>261</v>
      </c>
      <c r="K9" s="470" t="s">
        <v>610</v>
      </c>
    </row>
    <row r="10" spans="1:11" s="159" customFormat="1" ht="6" customHeight="1" x14ac:dyDescent="0.2">
      <c r="A10" s="557"/>
      <c r="B10" s="181"/>
      <c r="C10" s="181"/>
      <c r="D10" s="181"/>
      <c r="E10" s="181"/>
      <c r="F10" s="181"/>
      <c r="G10" s="181"/>
      <c r="H10" s="181"/>
      <c r="I10" s="181"/>
      <c r="J10" s="181"/>
      <c r="K10" s="558"/>
    </row>
    <row r="11" spans="1:11" s="17" customFormat="1" ht="24" customHeight="1" x14ac:dyDescent="0.25">
      <c r="A11" s="661" t="s">
        <v>275</v>
      </c>
      <c r="B11" s="662"/>
      <c r="C11" s="662"/>
      <c r="D11" s="662"/>
      <c r="E11" s="662"/>
      <c r="F11" s="662"/>
      <c r="G11" s="230"/>
      <c r="H11" s="230"/>
      <c r="I11" s="230"/>
      <c r="J11" s="230"/>
      <c r="K11" s="514"/>
    </row>
    <row r="12" spans="1:11" s="8" customFormat="1" ht="18" customHeight="1" x14ac:dyDescent="0.2">
      <c r="A12" s="515"/>
      <c r="B12" s="7" t="s">
        <v>75</v>
      </c>
      <c r="C12" s="7"/>
      <c r="D12" s="180"/>
      <c r="E12" s="180"/>
      <c r="F12" s="182"/>
      <c r="G12" s="182"/>
      <c r="H12" s="182"/>
      <c r="I12" s="182"/>
      <c r="J12" s="182"/>
      <c r="K12" s="487"/>
    </row>
    <row r="13" spans="1:11" s="8" customFormat="1" ht="18" customHeight="1" x14ac:dyDescent="0.2">
      <c r="A13" s="530">
        <v>6000</v>
      </c>
      <c r="B13" s="71" t="s">
        <v>7</v>
      </c>
      <c r="C13" s="232"/>
      <c r="D13" s="232"/>
      <c r="E13" s="232"/>
      <c r="F13" s="233"/>
      <c r="G13" s="234"/>
      <c r="H13" s="234"/>
      <c r="I13" s="234"/>
      <c r="J13" s="234"/>
      <c r="K13" s="478">
        <f>K36</f>
        <v>0</v>
      </c>
    </row>
    <row r="14" spans="1:11" s="8" customFormat="1" ht="18" customHeight="1" x14ac:dyDescent="0.2">
      <c r="A14" s="492">
        <v>4300</v>
      </c>
      <c r="B14" s="55" t="s">
        <v>9</v>
      </c>
      <c r="C14" s="235"/>
      <c r="D14" s="235"/>
      <c r="E14" s="235"/>
      <c r="F14" s="236"/>
      <c r="G14" s="237"/>
      <c r="H14" s="237"/>
      <c r="I14" s="237"/>
      <c r="J14" s="237"/>
      <c r="K14" s="493">
        <f>K44</f>
        <v>0</v>
      </c>
    </row>
    <row r="15" spans="1:11" s="8" customFormat="1" ht="18" customHeight="1" x14ac:dyDescent="0.2">
      <c r="A15" s="483">
        <v>5100</v>
      </c>
      <c r="B15" s="46" t="s">
        <v>76</v>
      </c>
      <c r="C15" s="202"/>
      <c r="D15" s="202"/>
      <c r="E15" s="202"/>
      <c r="F15" s="238"/>
      <c r="G15" s="179"/>
      <c r="H15" s="179"/>
      <c r="I15" s="179"/>
      <c r="J15" s="179"/>
      <c r="K15" s="480">
        <f>K57</f>
        <v>0</v>
      </c>
    </row>
    <row r="16" spans="1:11" s="8" customFormat="1" ht="18" customHeight="1" x14ac:dyDescent="0.2">
      <c r="A16" s="483">
        <v>5200</v>
      </c>
      <c r="B16" s="46" t="s">
        <v>10</v>
      </c>
      <c r="C16" s="202"/>
      <c r="D16" s="202"/>
      <c r="E16" s="202"/>
      <c r="F16" s="238"/>
      <c r="G16" s="179"/>
      <c r="H16" s="179"/>
      <c r="I16" s="179"/>
      <c r="J16" s="179"/>
      <c r="K16" s="480">
        <f>K67</f>
        <v>0</v>
      </c>
    </row>
    <row r="17" spans="1:11" s="8" customFormat="1" ht="18" customHeight="1" x14ac:dyDescent="0.2">
      <c r="A17" s="483">
        <v>6100</v>
      </c>
      <c r="B17" s="46" t="s">
        <v>77</v>
      </c>
      <c r="C17" s="202"/>
      <c r="D17" s="202"/>
      <c r="E17" s="202"/>
      <c r="F17" s="238"/>
      <c r="G17" s="179"/>
      <c r="H17" s="179"/>
      <c r="I17" s="179"/>
      <c r="J17" s="179"/>
      <c r="K17" s="480">
        <f>K75</f>
        <v>0</v>
      </c>
    </row>
    <row r="18" spans="1:11" s="8" customFormat="1" ht="18" customHeight="1" x14ac:dyDescent="0.2">
      <c r="A18" s="483">
        <v>6200</v>
      </c>
      <c r="B18" s="46" t="s">
        <v>78</v>
      </c>
      <c r="C18" s="202"/>
      <c r="D18" s="202"/>
      <c r="E18" s="202"/>
      <c r="F18" s="238"/>
      <c r="G18" s="179"/>
      <c r="H18" s="179"/>
      <c r="I18" s="179"/>
      <c r="J18" s="179"/>
      <c r="K18" s="480">
        <f>K85</f>
        <v>0</v>
      </c>
    </row>
    <row r="19" spans="1:11" s="8" customFormat="1" ht="18" customHeight="1" x14ac:dyDescent="0.2">
      <c r="A19" s="483">
        <v>6400</v>
      </c>
      <c r="B19" s="46" t="s">
        <v>181</v>
      </c>
      <c r="C19" s="202"/>
      <c r="D19" s="202"/>
      <c r="E19" s="202"/>
      <c r="F19" s="238"/>
      <c r="G19" s="179"/>
      <c r="H19" s="179"/>
      <c r="I19" s="179"/>
      <c r="J19" s="179"/>
      <c r="K19" s="480">
        <f>K94</f>
        <v>0</v>
      </c>
    </row>
    <row r="20" spans="1:11" s="8" customFormat="1" ht="18" customHeight="1" x14ac:dyDescent="0.2">
      <c r="A20" s="483">
        <v>6600</v>
      </c>
      <c r="B20" s="46" t="s">
        <v>79</v>
      </c>
      <c r="C20" s="202"/>
      <c r="D20" s="202"/>
      <c r="E20" s="202"/>
      <c r="F20" s="238"/>
      <c r="G20" s="179"/>
      <c r="H20" s="179"/>
      <c r="I20" s="179"/>
      <c r="J20" s="179"/>
      <c r="K20" s="480">
        <f>K103</f>
        <v>0</v>
      </c>
    </row>
    <row r="21" spans="1:11" s="8" customFormat="1" ht="18" customHeight="1" x14ac:dyDescent="0.2">
      <c r="A21" s="483">
        <v>6700</v>
      </c>
      <c r="B21" s="46" t="s">
        <v>227</v>
      </c>
      <c r="C21" s="202"/>
      <c r="D21" s="202"/>
      <c r="E21" s="202"/>
      <c r="F21" s="238"/>
      <c r="G21" s="179"/>
      <c r="H21" s="179"/>
      <c r="I21" s="179"/>
      <c r="J21" s="179"/>
      <c r="K21" s="480">
        <f>K110</f>
        <v>0</v>
      </c>
    </row>
    <row r="22" spans="1:11" s="8" customFormat="1" ht="18" customHeight="1" x14ac:dyDescent="0.2">
      <c r="A22" s="483" t="s">
        <v>223</v>
      </c>
      <c r="B22" s="46" t="s">
        <v>12</v>
      </c>
      <c r="C22" s="202"/>
      <c r="D22" s="202"/>
      <c r="E22" s="202"/>
      <c r="F22" s="238"/>
      <c r="G22" s="239"/>
      <c r="H22" s="179"/>
      <c r="I22" s="179"/>
      <c r="J22" s="239"/>
      <c r="K22" s="480">
        <f>K116</f>
        <v>0</v>
      </c>
    </row>
    <row r="23" spans="1:11" s="8" customFormat="1" ht="18" customHeight="1" x14ac:dyDescent="0.2">
      <c r="A23" s="517"/>
      <c r="B23" s="9" t="s">
        <v>515</v>
      </c>
      <c r="C23" s="10"/>
      <c r="D23" s="10"/>
      <c r="E23" s="10"/>
      <c r="F23" s="11"/>
      <c r="G23" s="240"/>
      <c r="H23" s="240"/>
      <c r="I23" s="240"/>
      <c r="J23" s="240"/>
      <c r="K23" s="559">
        <f>SUM(K13:K22)</f>
        <v>0</v>
      </c>
    </row>
    <row r="24" spans="1:11" s="15" customFormat="1" ht="18" customHeight="1" x14ac:dyDescent="0.2">
      <c r="A24" s="560"/>
      <c r="B24" s="25"/>
      <c r="C24" s="25"/>
      <c r="D24" s="25"/>
      <c r="E24" s="25"/>
      <c r="F24" s="26"/>
      <c r="G24" s="130"/>
      <c r="H24" s="130"/>
      <c r="I24" s="130"/>
      <c r="J24" s="130"/>
      <c r="K24" s="561"/>
    </row>
    <row r="25" spans="1:11" s="8" customFormat="1" ht="18" customHeight="1" x14ac:dyDescent="0.2">
      <c r="A25" s="515">
        <v>6000</v>
      </c>
      <c r="B25" s="7" t="s">
        <v>285</v>
      </c>
      <c r="C25" s="7"/>
      <c r="D25" s="151"/>
      <c r="E25" s="151"/>
      <c r="F25" s="182"/>
      <c r="G25" s="182"/>
      <c r="H25" s="182"/>
      <c r="I25" s="182"/>
      <c r="J25" s="182"/>
      <c r="K25" s="487"/>
    </row>
    <row r="26" spans="1:11" s="8" customFormat="1" ht="18" customHeight="1" x14ac:dyDescent="0.2">
      <c r="A26" s="530">
        <v>6001</v>
      </c>
      <c r="B26" s="57" t="s">
        <v>230</v>
      </c>
      <c r="C26" s="308"/>
      <c r="D26" s="39" t="s">
        <v>17</v>
      </c>
      <c r="E26" s="148">
        <v>0</v>
      </c>
      <c r="F26" s="326">
        <v>0</v>
      </c>
      <c r="G26" s="326">
        <v>0</v>
      </c>
      <c r="H26" s="326">
        <v>0</v>
      </c>
      <c r="I26" s="326">
        <v>0</v>
      </c>
      <c r="J26" s="327">
        <v>0</v>
      </c>
      <c r="K26" s="493">
        <f t="shared" ref="K26:K35" si="0">E26*(G26+I26+J26)</f>
        <v>0</v>
      </c>
    </row>
    <row r="27" spans="1:11" s="8" customFormat="1" ht="18" customHeight="1" x14ac:dyDescent="0.2">
      <c r="A27" s="492">
        <v>6002</v>
      </c>
      <c r="B27" s="51" t="s">
        <v>18</v>
      </c>
      <c r="C27" s="308"/>
      <c r="D27" s="39" t="s">
        <v>17</v>
      </c>
      <c r="E27" s="149">
        <v>21</v>
      </c>
      <c r="F27" s="303">
        <v>0</v>
      </c>
      <c r="G27" s="329">
        <v>0</v>
      </c>
      <c r="H27" s="329">
        <v>0</v>
      </c>
      <c r="I27" s="329">
        <v>0</v>
      </c>
      <c r="J27" s="304">
        <v>0</v>
      </c>
      <c r="K27" s="480">
        <f t="shared" si="0"/>
        <v>0</v>
      </c>
    </row>
    <row r="28" spans="1:11" s="8" customFormat="1" ht="18.75" customHeight="1" x14ac:dyDescent="0.2">
      <c r="A28" s="492">
        <v>6003</v>
      </c>
      <c r="B28" s="51" t="s">
        <v>6</v>
      </c>
      <c r="C28" s="308"/>
      <c r="D28" s="39"/>
      <c r="E28" s="149"/>
      <c r="F28" s="303">
        <v>0</v>
      </c>
      <c r="G28" s="329">
        <v>0</v>
      </c>
      <c r="H28" s="329">
        <v>0</v>
      </c>
      <c r="I28" s="329">
        <v>0</v>
      </c>
      <c r="J28" s="304">
        <v>0</v>
      </c>
      <c r="K28" s="480">
        <f t="shared" si="0"/>
        <v>0</v>
      </c>
    </row>
    <row r="29" spans="1:11" s="8" customFormat="1" ht="18" customHeight="1" x14ac:dyDescent="0.2">
      <c r="A29" s="492">
        <v>6004</v>
      </c>
      <c r="B29" s="51" t="s">
        <v>6</v>
      </c>
      <c r="C29" s="308"/>
      <c r="D29" s="39"/>
      <c r="E29" s="149"/>
      <c r="F29" s="303">
        <v>0</v>
      </c>
      <c r="G29" s="329">
        <v>0</v>
      </c>
      <c r="H29" s="329">
        <v>0</v>
      </c>
      <c r="I29" s="329">
        <v>0</v>
      </c>
      <c r="J29" s="304">
        <v>0</v>
      </c>
      <c r="K29" s="480">
        <f t="shared" si="0"/>
        <v>0</v>
      </c>
    </row>
    <row r="30" spans="1:11" s="8" customFormat="1" ht="30" customHeight="1" x14ac:dyDescent="0.2">
      <c r="A30" s="492">
        <v>6005</v>
      </c>
      <c r="B30" s="51" t="s">
        <v>19</v>
      </c>
      <c r="C30" s="308"/>
      <c r="D30" s="39" t="s">
        <v>17</v>
      </c>
      <c r="E30" s="149">
        <v>21</v>
      </c>
      <c r="F30" s="303">
        <v>0</v>
      </c>
      <c r="G30" s="329">
        <v>0</v>
      </c>
      <c r="H30" s="329">
        <v>0</v>
      </c>
      <c r="I30" s="329">
        <v>0</v>
      </c>
      <c r="J30" s="304">
        <v>0</v>
      </c>
      <c r="K30" s="480">
        <f t="shared" si="0"/>
        <v>0</v>
      </c>
    </row>
    <row r="31" spans="1:11" s="8" customFormat="1" ht="19.5" customHeight="1" x14ac:dyDescent="0.2">
      <c r="A31" s="492">
        <v>6006</v>
      </c>
      <c r="B31" s="37" t="s">
        <v>20</v>
      </c>
      <c r="C31" s="309"/>
      <c r="D31" s="39" t="s">
        <v>17</v>
      </c>
      <c r="E31" s="149">
        <v>21</v>
      </c>
      <c r="F31" s="303">
        <v>0</v>
      </c>
      <c r="G31" s="329">
        <v>0</v>
      </c>
      <c r="H31" s="329">
        <v>0</v>
      </c>
      <c r="I31" s="329">
        <v>0</v>
      </c>
      <c r="J31" s="304">
        <v>0</v>
      </c>
      <c r="K31" s="480">
        <f t="shared" si="0"/>
        <v>0</v>
      </c>
    </row>
    <row r="32" spans="1:11" s="8" customFormat="1" ht="18" customHeight="1" x14ac:dyDescent="0.2">
      <c r="A32" s="492">
        <v>6007</v>
      </c>
      <c r="B32" s="51" t="s">
        <v>21</v>
      </c>
      <c r="C32" s="308"/>
      <c r="D32" s="39" t="s">
        <v>17</v>
      </c>
      <c r="E32" s="149">
        <v>21</v>
      </c>
      <c r="F32" s="303">
        <v>0</v>
      </c>
      <c r="G32" s="329">
        <v>0</v>
      </c>
      <c r="H32" s="329">
        <v>0</v>
      </c>
      <c r="I32" s="329">
        <v>0</v>
      </c>
      <c r="J32" s="304">
        <v>0</v>
      </c>
      <c r="K32" s="480">
        <f t="shared" si="0"/>
        <v>0</v>
      </c>
    </row>
    <row r="33" spans="1:11" s="8" customFormat="1" ht="18" customHeight="1" x14ac:dyDescent="0.2">
      <c r="A33" s="492">
        <v>6008</v>
      </c>
      <c r="B33" s="51" t="s">
        <v>22</v>
      </c>
      <c r="C33" s="308"/>
      <c r="D33" s="39" t="s">
        <v>17</v>
      </c>
      <c r="E33" s="149">
        <v>21</v>
      </c>
      <c r="F33" s="303">
        <v>0</v>
      </c>
      <c r="G33" s="329">
        <v>0</v>
      </c>
      <c r="H33" s="329">
        <v>0</v>
      </c>
      <c r="I33" s="329">
        <v>0</v>
      </c>
      <c r="J33" s="304">
        <v>0</v>
      </c>
      <c r="K33" s="480">
        <f t="shared" si="0"/>
        <v>0</v>
      </c>
    </row>
    <row r="34" spans="1:11" s="8" customFormat="1" ht="38.25" x14ac:dyDescent="0.2">
      <c r="A34" s="479" t="s">
        <v>580</v>
      </c>
      <c r="B34" s="146" t="s">
        <v>582</v>
      </c>
      <c r="C34" s="311"/>
      <c r="D34" s="39" t="s">
        <v>17</v>
      </c>
      <c r="E34" s="78">
        <v>21</v>
      </c>
      <c r="F34" s="328">
        <v>0</v>
      </c>
      <c r="G34" s="329">
        <v>0</v>
      </c>
      <c r="H34" s="329">
        <v>0</v>
      </c>
      <c r="I34" s="329">
        <v>0</v>
      </c>
      <c r="J34" s="304">
        <v>0</v>
      </c>
      <c r="K34" s="480">
        <f t="shared" si="0"/>
        <v>0</v>
      </c>
    </row>
    <row r="35" spans="1:11" s="8" customFormat="1" ht="18" customHeight="1" x14ac:dyDescent="0.2">
      <c r="A35" s="492">
        <v>6009</v>
      </c>
      <c r="B35" s="68" t="s">
        <v>14</v>
      </c>
      <c r="C35" s="312"/>
      <c r="D35" s="310"/>
      <c r="E35" s="313"/>
      <c r="F35" s="331">
        <v>0</v>
      </c>
      <c r="G35" s="329">
        <v>0</v>
      </c>
      <c r="H35" s="339">
        <v>0</v>
      </c>
      <c r="I35" s="339">
        <v>0</v>
      </c>
      <c r="J35" s="304">
        <v>0</v>
      </c>
      <c r="K35" s="480">
        <f t="shared" si="0"/>
        <v>0</v>
      </c>
    </row>
    <row r="36" spans="1:11" s="8" customFormat="1" ht="18" customHeight="1" x14ac:dyDescent="0.2">
      <c r="A36" s="517"/>
      <c r="B36" s="45" t="s">
        <v>286</v>
      </c>
      <c r="C36" s="64"/>
      <c r="D36" s="128"/>
      <c r="E36" s="128"/>
      <c r="F36" s="334"/>
      <c r="G36" s="334"/>
      <c r="H36" s="334"/>
      <c r="I36" s="334"/>
      <c r="J36" s="334"/>
      <c r="K36" s="491">
        <f t="shared" ref="K36" si="1">SUM(K26:K35)</f>
        <v>0</v>
      </c>
    </row>
    <row r="37" spans="1:11" s="8" customFormat="1" ht="10.35" customHeight="1" x14ac:dyDescent="0.2">
      <c r="A37" s="461"/>
      <c r="B37" s="159"/>
      <c r="C37" s="159"/>
      <c r="D37" s="150"/>
      <c r="E37" s="150"/>
      <c r="F37" s="336"/>
      <c r="G37" s="336"/>
      <c r="H37" s="336"/>
      <c r="I37" s="336"/>
      <c r="J37" s="336"/>
      <c r="K37" s="514"/>
    </row>
    <row r="38" spans="1:11" s="8" customFormat="1" ht="18" customHeight="1" x14ac:dyDescent="0.2">
      <c r="A38" s="515">
        <v>4300</v>
      </c>
      <c r="B38" s="7" t="s">
        <v>23</v>
      </c>
      <c r="C38" s="7"/>
      <c r="D38" s="151"/>
      <c r="E38" s="151"/>
      <c r="F38" s="341"/>
      <c r="G38" s="341"/>
      <c r="H38" s="341"/>
      <c r="I38" s="341"/>
      <c r="J38" s="341"/>
      <c r="K38" s="487"/>
    </row>
    <row r="39" spans="1:11" s="8" customFormat="1" ht="18" customHeight="1" x14ac:dyDescent="0.2">
      <c r="A39" s="481">
        <v>4353</v>
      </c>
      <c r="B39" s="41" t="s">
        <v>233</v>
      </c>
      <c r="C39" s="306"/>
      <c r="D39" s="39" t="s">
        <v>44</v>
      </c>
      <c r="E39" s="123">
        <v>0</v>
      </c>
      <c r="F39" s="328">
        <v>0</v>
      </c>
      <c r="G39" s="303">
        <v>0</v>
      </c>
      <c r="H39" s="303">
        <v>0</v>
      </c>
      <c r="I39" s="303">
        <v>0</v>
      </c>
      <c r="J39" s="304">
        <v>0</v>
      </c>
      <c r="K39" s="480">
        <f>E39*(G39+I39+J39)</f>
        <v>0</v>
      </c>
    </row>
    <row r="40" spans="1:11" s="8" customFormat="1" ht="18" customHeight="1" x14ac:dyDescent="0.2">
      <c r="A40" s="481">
        <v>4354</v>
      </c>
      <c r="B40" s="41" t="s">
        <v>25</v>
      </c>
      <c r="C40" s="306"/>
      <c r="D40" s="39" t="s">
        <v>44</v>
      </c>
      <c r="E40" s="123">
        <v>0</v>
      </c>
      <c r="F40" s="328">
        <v>0</v>
      </c>
      <c r="G40" s="303">
        <v>0</v>
      </c>
      <c r="H40" s="303">
        <v>0</v>
      </c>
      <c r="I40" s="303">
        <v>0</v>
      </c>
      <c r="J40" s="304">
        <v>0</v>
      </c>
      <c r="K40" s="480">
        <f>E40*(G40+I40+J40)</f>
        <v>0</v>
      </c>
    </row>
    <row r="41" spans="1:11" s="8" customFormat="1" ht="18" customHeight="1" x14ac:dyDescent="0.2">
      <c r="A41" s="481">
        <v>4405</v>
      </c>
      <c r="B41" s="41" t="s">
        <v>145</v>
      </c>
      <c r="C41" s="306"/>
      <c r="D41" s="39" t="s">
        <v>44</v>
      </c>
      <c r="E41" s="123">
        <v>0</v>
      </c>
      <c r="F41" s="328">
        <v>0</v>
      </c>
      <c r="G41" s="303">
        <v>0</v>
      </c>
      <c r="H41" s="303">
        <v>0</v>
      </c>
      <c r="I41" s="303">
        <v>0</v>
      </c>
      <c r="J41" s="304">
        <v>0</v>
      </c>
      <c r="K41" s="480">
        <f>E41*(G41+I41+J41)</f>
        <v>0</v>
      </c>
    </row>
    <row r="42" spans="1:11" s="8" customFormat="1" ht="18" customHeight="1" x14ac:dyDescent="0.2">
      <c r="A42" s="481">
        <v>4412</v>
      </c>
      <c r="B42" s="41" t="s">
        <v>27</v>
      </c>
      <c r="C42" s="306"/>
      <c r="D42" s="39" t="s">
        <v>44</v>
      </c>
      <c r="E42" s="123">
        <v>0</v>
      </c>
      <c r="F42" s="328">
        <v>0</v>
      </c>
      <c r="G42" s="303">
        <v>0</v>
      </c>
      <c r="H42" s="303">
        <v>0</v>
      </c>
      <c r="I42" s="303">
        <v>0</v>
      </c>
      <c r="J42" s="304">
        <v>0</v>
      </c>
      <c r="K42" s="480">
        <f>E42*(G42+I42+J42)</f>
        <v>0</v>
      </c>
    </row>
    <row r="43" spans="1:11" s="8" customFormat="1" ht="18" customHeight="1" x14ac:dyDescent="0.2">
      <c r="A43" s="521" t="s">
        <v>28</v>
      </c>
      <c r="B43" s="226" t="s">
        <v>14</v>
      </c>
      <c r="C43" s="316"/>
      <c r="D43" s="317"/>
      <c r="E43" s="318"/>
      <c r="F43" s="328">
        <v>0</v>
      </c>
      <c r="G43" s="303">
        <v>0</v>
      </c>
      <c r="H43" s="303">
        <v>0</v>
      </c>
      <c r="I43" s="303">
        <v>0</v>
      </c>
      <c r="J43" s="304">
        <v>0</v>
      </c>
      <c r="K43" s="493">
        <f>E43*(G43+I43+J43)</f>
        <v>0</v>
      </c>
    </row>
    <row r="44" spans="1:11" s="8" customFormat="1" ht="18" customHeight="1" x14ac:dyDescent="0.2">
      <c r="A44" s="517"/>
      <c r="B44" s="45" t="s">
        <v>29</v>
      </c>
      <c r="C44" s="64"/>
      <c r="D44" s="128"/>
      <c r="E44" s="128"/>
      <c r="F44" s="334"/>
      <c r="G44" s="334"/>
      <c r="H44" s="334"/>
      <c r="I44" s="334"/>
      <c r="J44" s="334"/>
      <c r="K44" s="491">
        <f>SUM(K39:K43)</f>
        <v>0</v>
      </c>
    </row>
    <row r="45" spans="1:11" s="8" customFormat="1" ht="10.35" customHeight="1" x14ac:dyDescent="0.2">
      <c r="A45" s="461"/>
      <c r="B45" s="159"/>
      <c r="C45" s="159"/>
      <c r="D45" s="150"/>
      <c r="E45" s="150"/>
      <c r="F45" s="336"/>
      <c r="G45" s="336"/>
      <c r="H45" s="336"/>
      <c r="I45" s="336"/>
      <c r="J45" s="336"/>
      <c r="K45" s="514"/>
    </row>
    <row r="46" spans="1:11" ht="16.899999999999999" customHeight="1" x14ac:dyDescent="0.2">
      <c r="A46" s="515">
        <v>5100</v>
      </c>
      <c r="B46" s="7" t="s">
        <v>231</v>
      </c>
      <c r="C46" s="7"/>
      <c r="D46" s="151"/>
      <c r="E46" s="151"/>
      <c r="F46" s="341"/>
      <c r="G46" s="341"/>
      <c r="H46" s="341"/>
      <c r="I46" s="341"/>
      <c r="J46" s="341"/>
      <c r="K46" s="487"/>
    </row>
    <row r="47" spans="1:11" ht="18" customHeight="1" x14ac:dyDescent="0.2">
      <c r="A47" s="483">
        <v>5104</v>
      </c>
      <c r="B47" s="41" t="s">
        <v>550</v>
      </c>
      <c r="C47" s="306"/>
      <c r="D47" s="39" t="s">
        <v>44</v>
      </c>
      <c r="E47" s="123">
        <v>0</v>
      </c>
      <c r="F47" s="328">
        <v>0</v>
      </c>
      <c r="G47" s="303">
        <v>0</v>
      </c>
      <c r="H47" s="303">
        <v>0</v>
      </c>
      <c r="I47" s="303">
        <v>0</v>
      </c>
      <c r="J47" s="304">
        <v>0</v>
      </c>
      <c r="K47" s="480">
        <f t="shared" ref="K47:K56" si="2">E47*(G47+I47+J47)</f>
        <v>0</v>
      </c>
    </row>
    <row r="48" spans="1:11" ht="18" customHeight="1" x14ac:dyDescent="0.2">
      <c r="A48" s="483">
        <v>5105</v>
      </c>
      <c r="B48" s="41" t="s">
        <v>551</v>
      </c>
      <c r="C48" s="306"/>
      <c r="D48" s="39" t="s">
        <v>44</v>
      </c>
      <c r="E48" s="123">
        <v>0</v>
      </c>
      <c r="F48" s="328">
        <v>0</v>
      </c>
      <c r="G48" s="303">
        <v>0</v>
      </c>
      <c r="H48" s="303">
        <v>0</v>
      </c>
      <c r="I48" s="303">
        <v>0</v>
      </c>
      <c r="J48" s="304">
        <v>0</v>
      </c>
      <c r="K48" s="480">
        <f t="shared" si="2"/>
        <v>0</v>
      </c>
    </row>
    <row r="49" spans="1:12" ht="17.45" customHeight="1" x14ac:dyDescent="0.2">
      <c r="A49" s="483">
        <v>5110</v>
      </c>
      <c r="B49" s="41" t="s">
        <v>552</v>
      </c>
      <c r="C49" s="306"/>
      <c r="D49" s="39" t="s">
        <v>44</v>
      </c>
      <c r="E49" s="123">
        <v>0</v>
      </c>
      <c r="F49" s="328">
        <v>0</v>
      </c>
      <c r="G49" s="303">
        <v>0</v>
      </c>
      <c r="H49" s="303">
        <v>0</v>
      </c>
      <c r="I49" s="303">
        <v>0</v>
      </c>
      <c r="J49" s="304">
        <v>0</v>
      </c>
      <c r="K49" s="480">
        <f t="shared" si="2"/>
        <v>0</v>
      </c>
    </row>
    <row r="50" spans="1:12" ht="25.5" x14ac:dyDescent="0.2">
      <c r="A50" s="483">
        <v>5111</v>
      </c>
      <c r="B50" s="41" t="s">
        <v>553</v>
      </c>
      <c r="C50" s="306"/>
      <c r="D50" s="39" t="s">
        <v>44</v>
      </c>
      <c r="E50" s="123">
        <v>0</v>
      </c>
      <c r="F50" s="328">
        <v>0</v>
      </c>
      <c r="G50" s="303">
        <v>0</v>
      </c>
      <c r="H50" s="303">
        <v>0</v>
      </c>
      <c r="I50" s="303">
        <v>0</v>
      </c>
      <c r="J50" s="304">
        <v>0</v>
      </c>
      <c r="K50" s="480">
        <f t="shared" si="2"/>
        <v>0</v>
      </c>
    </row>
    <row r="51" spans="1:12" ht="25.5" x14ac:dyDescent="0.2">
      <c r="A51" s="483">
        <v>5116</v>
      </c>
      <c r="B51" s="41" t="s">
        <v>554</v>
      </c>
      <c r="C51" s="306"/>
      <c r="D51" s="39" t="s">
        <v>44</v>
      </c>
      <c r="E51" s="123">
        <v>0</v>
      </c>
      <c r="F51" s="328">
        <v>0</v>
      </c>
      <c r="G51" s="303">
        <v>0</v>
      </c>
      <c r="H51" s="303">
        <v>0</v>
      </c>
      <c r="I51" s="303">
        <v>0</v>
      </c>
      <c r="J51" s="304">
        <v>0</v>
      </c>
      <c r="K51" s="480">
        <f t="shared" si="2"/>
        <v>0</v>
      </c>
    </row>
    <row r="52" spans="1:12" ht="25.5" x14ac:dyDescent="0.2">
      <c r="A52" s="483">
        <v>5122</v>
      </c>
      <c r="B52" s="41" t="s">
        <v>555</v>
      </c>
      <c r="C52" s="306"/>
      <c r="D52" s="39" t="s">
        <v>44</v>
      </c>
      <c r="E52" s="123">
        <v>0</v>
      </c>
      <c r="F52" s="328">
        <v>0</v>
      </c>
      <c r="G52" s="303">
        <v>0</v>
      </c>
      <c r="H52" s="303">
        <v>0</v>
      </c>
      <c r="I52" s="303">
        <v>0</v>
      </c>
      <c r="J52" s="304">
        <v>0</v>
      </c>
      <c r="K52" s="480">
        <f t="shared" si="2"/>
        <v>0</v>
      </c>
    </row>
    <row r="53" spans="1:12" ht="17.45" customHeight="1" x14ac:dyDescent="0.2">
      <c r="A53" s="483">
        <v>5128</v>
      </c>
      <c r="B53" s="41" t="s">
        <v>556</v>
      </c>
      <c r="C53" s="306"/>
      <c r="D53" s="39" t="s">
        <v>44</v>
      </c>
      <c r="E53" s="123">
        <v>0</v>
      </c>
      <c r="F53" s="328">
        <v>0</v>
      </c>
      <c r="G53" s="303">
        <v>0</v>
      </c>
      <c r="H53" s="303">
        <v>0</v>
      </c>
      <c r="I53" s="303">
        <v>0</v>
      </c>
      <c r="J53" s="304">
        <v>0</v>
      </c>
      <c r="K53" s="480">
        <f t="shared" si="2"/>
        <v>0</v>
      </c>
    </row>
    <row r="54" spans="1:12" ht="17.45" customHeight="1" x14ac:dyDescent="0.2">
      <c r="A54" s="483">
        <v>5130</v>
      </c>
      <c r="B54" s="41" t="s">
        <v>557</v>
      </c>
      <c r="C54" s="306"/>
      <c r="D54" s="39" t="s">
        <v>44</v>
      </c>
      <c r="E54" s="123">
        <v>0</v>
      </c>
      <c r="F54" s="328">
        <v>0</v>
      </c>
      <c r="G54" s="303">
        <v>0</v>
      </c>
      <c r="H54" s="303">
        <v>0</v>
      </c>
      <c r="I54" s="303">
        <v>0</v>
      </c>
      <c r="J54" s="304">
        <v>0</v>
      </c>
      <c r="K54" s="480">
        <f t="shared" si="2"/>
        <v>0</v>
      </c>
    </row>
    <row r="55" spans="1:12" ht="25.5" x14ac:dyDescent="0.2">
      <c r="A55" s="483" t="s">
        <v>80</v>
      </c>
      <c r="B55" s="41" t="s">
        <v>81</v>
      </c>
      <c r="C55" s="306"/>
      <c r="D55" s="39" t="s">
        <v>17</v>
      </c>
      <c r="E55" s="123">
        <v>21</v>
      </c>
      <c r="F55" s="328">
        <v>0</v>
      </c>
      <c r="G55" s="303">
        <v>0</v>
      </c>
      <c r="H55" s="303">
        <v>0</v>
      </c>
      <c r="I55" s="303">
        <v>0</v>
      </c>
      <c r="J55" s="304">
        <v>0</v>
      </c>
      <c r="K55" s="480">
        <f t="shared" si="2"/>
        <v>0</v>
      </c>
    </row>
    <row r="56" spans="1:12" ht="18" customHeight="1" x14ac:dyDescent="0.2">
      <c r="A56" s="483" t="s">
        <v>80</v>
      </c>
      <c r="B56" s="41" t="s">
        <v>14</v>
      </c>
      <c r="C56" s="306"/>
      <c r="D56" s="310"/>
      <c r="E56" s="367"/>
      <c r="F56" s="328">
        <v>0</v>
      </c>
      <c r="G56" s="329">
        <v>0</v>
      </c>
      <c r="H56" s="329">
        <v>0</v>
      </c>
      <c r="I56" s="329">
        <v>0</v>
      </c>
      <c r="J56" s="304">
        <v>0</v>
      </c>
      <c r="K56" s="480">
        <f t="shared" si="2"/>
        <v>0</v>
      </c>
    </row>
    <row r="57" spans="1:12" ht="18" customHeight="1" x14ac:dyDescent="0.2">
      <c r="A57" s="517"/>
      <c r="B57" s="45" t="s">
        <v>82</v>
      </c>
      <c r="C57" s="64"/>
      <c r="D57" s="128"/>
      <c r="E57" s="128"/>
      <c r="F57" s="334"/>
      <c r="G57" s="334"/>
      <c r="H57" s="334"/>
      <c r="I57" s="334"/>
      <c r="J57" s="334"/>
      <c r="K57" s="491">
        <f t="shared" ref="K57" si="3">SUM(K47:K56)</f>
        <v>0</v>
      </c>
    </row>
    <row r="58" spans="1:12" s="8" customFormat="1" ht="6" customHeight="1" x14ac:dyDescent="0.2">
      <c r="A58" s="461"/>
      <c r="B58" s="159"/>
      <c r="C58" s="159"/>
      <c r="D58" s="150"/>
      <c r="E58" s="150"/>
      <c r="F58" s="336"/>
      <c r="G58" s="336"/>
      <c r="H58" s="336"/>
      <c r="I58" s="336"/>
      <c r="J58" s="336"/>
      <c r="K58" s="514"/>
    </row>
    <row r="59" spans="1:12" ht="18" customHeight="1" x14ac:dyDescent="0.2">
      <c r="A59" s="515">
        <v>5200</v>
      </c>
      <c r="B59" s="7" t="s">
        <v>30</v>
      </c>
      <c r="C59" s="7"/>
      <c r="D59" s="151"/>
      <c r="E59" s="151"/>
      <c r="F59" s="341"/>
      <c r="G59" s="341"/>
      <c r="H59" s="341"/>
      <c r="I59" s="341"/>
      <c r="J59" s="341"/>
      <c r="K59" s="487"/>
    </row>
    <row r="60" spans="1:12" ht="18" customHeight="1" x14ac:dyDescent="0.2">
      <c r="A60" s="483" t="s">
        <v>31</v>
      </c>
      <c r="B60" s="41" t="s">
        <v>32</v>
      </c>
      <c r="C60" s="306"/>
      <c r="D60" s="39" t="s">
        <v>17</v>
      </c>
      <c r="E60" s="123">
        <v>21</v>
      </c>
      <c r="F60" s="328">
        <v>0</v>
      </c>
      <c r="G60" s="329">
        <v>0</v>
      </c>
      <c r="H60" s="329">
        <v>0</v>
      </c>
      <c r="I60" s="329">
        <v>0</v>
      </c>
      <c r="J60" s="304">
        <v>0</v>
      </c>
      <c r="K60" s="480">
        <f t="shared" ref="K60:K66" si="4">E60*(G60+I60+J60)</f>
        <v>0</v>
      </c>
    </row>
    <row r="61" spans="1:12" ht="18" customHeight="1" x14ac:dyDescent="0.2">
      <c r="A61" s="483" t="s">
        <v>33</v>
      </c>
      <c r="B61" s="41" t="s">
        <v>34</v>
      </c>
      <c r="C61" s="306"/>
      <c r="D61" s="39" t="s">
        <v>17</v>
      </c>
      <c r="E61" s="123">
        <v>21</v>
      </c>
      <c r="F61" s="328">
        <v>0</v>
      </c>
      <c r="G61" s="329">
        <v>0</v>
      </c>
      <c r="H61" s="329">
        <v>0</v>
      </c>
      <c r="I61" s="329">
        <v>0</v>
      </c>
      <c r="J61" s="304">
        <v>0</v>
      </c>
      <c r="K61" s="480">
        <f t="shared" si="4"/>
        <v>0</v>
      </c>
    </row>
    <row r="62" spans="1:12" ht="18" customHeight="1" x14ac:dyDescent="0.2">
      <c r="A62" s="483" t="s">
        <v>35</v>
      </c>
      <c r="B62" s="41" t="s">
        <v>36</v>
      </c>
      <c r="C62" s="306"/>
      <c r="D62" s="39" t="s">
        <v>17</v>
      </c>
      <c r="E62" s="123">
        <v>21</v>
      </c>
      <c r="F62" s="328">
        <v>0</v>
      </c>
      <c r="G62" s="329">
        <v>0</v>
      </c>
      <c r="H62" s="329">
        <v>0</v>
      </c>
      <c r="I62" s="329">
        <v>0</v>
      </c>
      <c r="J62" s="304">
        <v>0</v>
      </c>
      <c r="K62" s="480">
        <f t="shared" si="4"/>
        <v>0</v>
      </c>
    </row>
    <row r="63" spans="1:12" ht="25.5" x14ac:dyDescent="0.2">
      <c r="A63" s="543" t="s">
        <v>37</v>
      </c>
      <c r="B63" s="41" t="s">
        <v>235</v>
      </c>
      <c r="C63" s="306"/>
      <c r="D63" s="39" t="s">
        <v>17</v>
      </c>
      <c r="E63" s="123">
        <v>2</v>
      </c>
      <c r="F63" s="328">
        <v>0</v>
      </c>
      <c r="G63" s="329">
        <v>0</v>
      </c>
      <c r="H63" s="329">
        <v>0</v>
      </c>
      <c r="I63" s="329">
        <v>0</v>
      </c>
      <c r="J63" s="304">
        <v>0</v>
      </c>
      <c r="K63" s="480">
        <f t="shared" si="4"/>
        <v>0</v>
      </c>
      <c r="L63" s="147"/>
    </row>
    <row r="64" spans="1:12" ht="25.5" x14ac:dyDescent="0.2">
      <c r="A64" s="543" t="s">
        <v>39</v>
      </c>
      <c r="B64" s="41" t="s">
        <v>791</v>
      </c>
      <c r="C64" s="306"/>
      <c r="D64" s="39" t="s">
        <v>234</v>
      </c>
      <c r="E64" s="123">
        <v>0</v>
      </c>
      <c r="F64" s="328">
        <v>0</v>
      </c>
      <c r="G64" s="329">
        <v>0</v>
      </c>
      <c r="H64" s="329">
        <v>0</v>
      </c>
      <c r="I64" s="329">
        <v>0</v>
      </c>
      <c r="J64" s="304">
        <v>0</v>
      </c>
      <c r="K64" s="480">
        <f t="shared" si="4"/>
        <v>0</v>
      </c>
      <c r="L64" s="147"/>
    </row>
    <row r="65" spans="1:11" ht="18" customHeight="1" x14ac:dyDescent="0.2">
      <c r="A65" s="483" t="s">
        <v>41</v>
      </c>
      <c r="B65" s="41" t="s">
        <v>42</v>
      </c>
      <c r="C65" s="306"/>
      <c r="D65" s="39" t="s">
        <v>17</v>
      </c>
      <c r="E65" s="123">
        <v>21</v>
      </c>
      <c r="F65" s="328">
        <v>0</v>
      </c>
      <c r="G65" s="329">
        <v>0</v>
      </c>
      <c r="H65" s="329">
        <v>0</v>
      </c>
      <c r="I65" s="329">
        <v>0</v>
      </c>
      <c r="J65" s="304">
        <v>0</v>
      </c>
      <c r="K65" s="480">
        <f t="shared" si="4"/>
        <v>0</v>
      </c>
    </row>
    <row r="66" spans="1:11" ht="18" customHeight="1" x14ac:dyDescent="0.2">
      <c r="A66" s="532" t="s">
        <v>43</v>
      </c>
      <c r="B66" s="226" t="s">
        <v>14</v>
      </c>
      <c r="C66" s="316"/>
      <c r="D66" s="315"/>
      <c r="E66" s="318"/>
      <c r="F66" s="342">
        <v>0</v>
      </c>
      <c r="G66" s="339">
        <v>0</v>
      </c>
      <c r="H66" s="339">
        <v>0</v>
      </c>
      <c r="I66" s="339">
        <v>0</v>
      </c>
      <c r="J66" s="343">
        <v>0</v>
      </c>
      <c r="K66" s="480">
        <f t="shared" si="4"/>
        <v>0</v>
      </c>
    </row>
    <row r="67" spans="1:11" ht="18" customHeight="1" x14ac:dyDescent="0.2">
      <c r="A67" s="517"/>
      <c r="B67" s="45" t="s">
        <v>712</v>
      </c>
      <c r="C67" s="64"/>
      <c r="D67" s="128"/>
      <c r="E67" s="128"/>
      <c r="F67" s="334"/>
      <c r="G67" s="334"/>
      <c r="H67" s="334"/>
      <c r="I67" s="334"/>
      <c r="J67" s="334"/>
      <c r="K67" s="491">
        <f t="shared" ref="K67" si="5">SUM(K60:K66)</f>
        <v>0</v>
      </c>
    </row>
    <row r="68" spans="1:11" ht="6.75" customHeight="1" x14ac:dyDescent="0.2">
      <c r="A68" s="461"/>
      <c r="B68" s="159"/>
      <c r="C68" s="159"/>
      <c r="D68" s="150"/>
      <c r="E68" s="150"/>
      <c r="F68" s="336"/>
      <c r="G68" s="336"/>
      <c r="H68" s="336"/>
      <c r="I68" s="336"/>
      <c r="J68" s="336"/>
      <c r="K68" s="514"/>
    </row>
    <row r="69" spans="1:11" ht="18" customHeight="1" x14ac:dyDescent="0.2">
      <c r="A69" s="515">
        <v>6100</v>
      </c>
      <c r="B69" s="7" t="s">
        <v>83</v>
      </c>
      <c r="C69" s="7"/>
      <c r="D69" s="151"/>
      <c r="E69" s="151"/>
      <c r="F69" s="341"/>
      <c r="G69" s="341"/>
      <c r="H69" s="341"/>
      <c r="I69" s="341"/>
      <c r="J69" s="341"/>
      <c r="K69" s="487"/>
    </row>
    <row r="70" spans="1:11" ht="20.45" customHeight="1" x14ac:dyDescent="0.2">
      <c r="A70" s="530">
        <v>6101</v>
      </c>
      <c r="B70" s="43" t="s">
        <v>178</v>
      </c>
      <c r="C70" s="368"/>
      <c r="D70" s="229" t="s">
        <v>44</v>
      </c>
      <c r="E70" s="643">
        <v>2</v>
      </c>
      <c r="F70" s="325">
        <v>0</v>
      </c>
      <c r="G70" s="326">
        <v>0</v>
      </c>
      <c r="H70" s="326">
        <v>0</v>
      </c>
      <c r="I70" s="326">
        <v>0</v>
      </c>
      <c r="J70" s="327">
        <v>0</v>
      </c>
      <c r="K70" s="478">
        <f>E70*(G70+I70+J70)</f>
        <v>0</v>
      </c>
    </row>
    <row r="71" spans="1:11" ht="17.45" customHeight="1" x14ac:dyDescent="0.2">
      <c r="A71" s="483">
        <v>6102</v>
      </c>
      <c r="B71" s="41" t="s">
        <v>179</v>
      </c>
      <c r="C71" s="306"/>
      <c r="D71" s="39" t="s">
        <v>44</v>
      </c>
      <c r="E71" s="289">
        <v>2</v>
      </c>
      <c r="F71" s="328">
        <v>0</v>
      </c>
      <c r="G71" s="303">
        <v>0</v>
      </c>
      <c r="H71" s="303">
        <v>0</v>
      </c>
      <c r="I71" s="303">
        <v>0</v>
      </c>
      <c r="J71" s="304">
        <v>0</v>
      </c>
      <c r="K71" s="480">
        <f>E71*(G71+I71+J71)</f>
        <v>0</v>
      </c>
    </row>
    <row r="72" spans="1:11" ht="18" customHeight="1" x14ac:dyDescent="0.2">
      <c r="A72" s="488">
        <v>6103</v>
      </c>
      <c r="B72" s="44" t="s">
        <v>180</v>
      </c>
      <c r="C72" s="312"/>
      <c r="D72" s="218" t="s">
        <v>44</v>
      </c>
      <c r="E72" s="644">
        <v>2</v>
      </c>
      <c r="F72" s="328">
        <v>0</v>
      </c>
      <c r="G72" s="303">
        <v>0</v>
      </c>
      <c r="H72" s="303">
        <v>0</v>
      </c>
      <c r="I72" s="303">
        <v>0</v>
      </c>
      <c r="J72" s="304">
        <v>0</v>
      </c>
      <c r="K72" s="489">
        <f>E72*(G72+I72+J72)</f>
        <v>0</v>
      </c>
    </row>
    <row r="73" spans="1:11" ht="18.75" customHeight="1" x14ac:dyDescent="0.2">
      <c r="A73" s="483">
        <v>6105</v>
      </c>
      <c r="B73" s="41" t="s">
        <v>84</v>
      </c>
      <c r="C73" s="306"/>
      <c r="D73" s="39" t="s">
        <v>17</v>
      </c>
      <c r="E73" s="289">
        <v>2</v>
      </c>
      <c r="F73" s="328">
        <v>0</v>
      </c>
      <c r="G73" s="303">
        <v>0</v>
      </c>
      <c r="H73" s="303">
        <v>0</v>
      </c>
      <c r="I73" s="303">
        <v>0</v>
      </c>
      <c r="J73" s="304">
        <v>0</v>
      </c>
      <c r="K73" s="480">
        <f>E73*(G73+I73+J73)</f>
        <v>0</v>
      </c>
    </row>
    <row r="74" spans="1:11" ht="18" customHeight="1" x14ac:dyDescent="0.2">
      <c r="A74" s="532">
        <v>6106</v>
      </c>
      <c r="B74" s="226" t="s">
        <v>14</v>
      </c>
      <c r="C74" s="316"/>
      <c r="D74" s="315"/>
      <c r="E74" s="318"/>
      <c r="F74" s="330">
        <v>0</v>
      </c>
      <c r="G74" s="331">
        <v>0</v>
      </c>
      <c r="H74" s="331">
        <v>0</v>
      </c>
      <c r="I74" s="331">
        <v>0</v>
      </c>
      <c r="J74" s="332">
        <v>0</v>
      </c>
      <c r="K74" s="480">
        <f>E74*(G74+I74+J74)</f>
        <v>0</v>
      </c>
    </row>
    <row r="75" spans="1:11" ht="18" customHeight="1" x14ac:dyDescent="0.2">
      <c r="A75" s="517"/>
      <c r="B75" s="45" t="s">
        <v>85</v>
      </c>
      <c r="C75" s="64"/>
      <c r="D75" s="128"/>
      <c r="E75" s="128"/>
      <c r="F75" s="334"/>
      <c r="G75" s="334"/>
      <c r="H75" s="334"/>
      <c r="I75" s="334"/>
      <c r="J75" s="334"/>
      <c r="K75" s="491">
        <f>SUM(K70:K74)</f>
        <v>0</v>
      </c>
    </row>
    <row r="76" spans="1:11" ht="6.75" customHeight="1" x14ac:dyDescent="0.2">
      <c r="A76" s="461"/>
      <c r="B76" s="159"/>
      <c r="C76" s="159"/>
      <c r="D76" s="150"/>
      <c r="E76" s="150"/>
      <c r="F76" s="336"/>
      <c r="G76" s="336"/>
      <c r="H76" s="336"/>
      <c r="I76" s="336"/>
      <c r="J76" s="336"/>
      <c r="K76" s="514"/>
    </row>
    <row r="77" spans="1:11" ht="18" customHeight="1" x14ac:dyDescent="0.2">
      <c r="A77" s="515">
        <v>6200</v>
      </c>
      <c r="B77" s="7" t="s">
        <v>78</v>
      </c>
      <c r="C77" s="7"/>
      <c r="D77" s="151"/>
      <c r="E77" s="151"/>
      <c r="F77" s="341"/>
      <c r="G77" s="341"/>
      <c r="H77" s="341"/>
      <c r="I77" s="341"/>
      <c r="J77" s="341"/>
      <c r="K77" s="487"/>
    </row>
    <row r="78" spans="1:11" ht="18" customHeight="1" x14ac:dyDescent="0.2">
      <c r="A78" s="483">
        <v>6201</v>
      </c>
      <c r="B78" s="41" t="s">
        <v>172</v>
      </c>
      <c r="C78" s="306"/>
      <c r="D78" s="123" t="s">
        <v>44</v>
      </c>
      <c r="E78" s="123">
        <v>0</v>
      </c>
      <c r="F78" s="325">
        <v>0</v>
      </c>
      <c r="G78" s="303">
        <v>0</v>
      </c>
      <c r="H78" s="329">
        <v>0</v>
      </c>
      <c r="I78" s="329">
        <v>0</v>
      </c>
      <c r="J78" s="304">
        <v>0</v>
      </c>
      <c r="K78" s="480">
        <f t="shared" ref="K78:K84" si="6">E78*(G78+I78+J78)</f>
        <v>0</v>
      </c>
    </row>
    <row r="79" spans="1:11" ht="18" customHeight="1" x14ac:dyDescent="0.2">
      <c r="A79" s="483">
        <v>6211</v>
      </c>
      <c r="B79" s="41" t="s">
        <v>173</v>
      </c>
      <c r="C79" s="306"/>
      <c r="D79" s="123" t="s">
        <v>44</v>
      </c>
      <c r="E79" s="123">
        <v>19</v>
      </c>
      <c r="F79" s="328">
        <v>0</v>
      </c>
      <c r="G79" s="303">
        <v>0</v>
      </c>
      <c r="H79" s="303">
        <v>0</v>
      </c>
      <c r="I79" s="303">
        <v>0</v>
      </c>
      <c r="J79" s="304">
        <v>0</v>
      </c>
      <c r="K79" s="480">
        <f t="shared" si="6"/>
        <v>0</v>
      </c>
    </row>
    <row r="80" spans="1:11" ht="25.5" x14ac:dyDescent="0.2">
      <c r="A80" s="483" t="s">
        <v>518</v>
      </c>
      <c r="B80" s="41" t="s">
        <v>757</v>
      </c>
      <c r="C80" s="306"/>
      <c r="D80" s="123" t="s">
        <v>44</v>
      </c>
      <c r="E80" s="123">
        <v>19</v>
      </c>
      <c r="F80" s="328">
        <v>0</v>
      </c>
      <c r="G80" s="303">
        <v>0</v>
      </c>
      <c r="H80" s="303">
        <v>0</v>
      </c>
      <c r="I80" s="303">
        <v>0</v>
      </c>
      <c r="J80" s="304">
        <v>0</v>
      </c>
      <c r="K80" s="480">
        <f t="shared" si="6"/>
        <v>0</v>
      </c>
    </row>
    <row r="81" spans="1:11" ht="25.5" x14ac:dyDescent="0.2">
      <c r="A81" s="483" t="s">
        <v>519</v>
      </c>
      <c r="B81" s="41" t="s">
        <v>758</v>
      </c>
      <c r="C81" s="306"/>
      <c r="D81" s="123" t="s">
        <v>44</v>
      </c>
      <c r="E81" s="123">
        <v>0</v>
      </c>
      <c r="F81" s="328">
        <v>0</v>
      </c>
      <c r="G81" s="303">
        <v>0</v>
      </c>
      <c r="H81" s="303">
        <v>0</v>
      </c>
      <c r="I81" s="303">
        <v>0</v>
      </c>
      <c r="J81" s="304">
        <v>0</v>
      </c>
      <c r="K81" s="480">
        <f t="shared" si="6"/>
        <v>0</v>
      </c>
    </row>
    <row r="82" spans="1:11" ht="25.5" x14ac:dyDescent="0.2">
      <c r="A82" s="483" t="s">
        <v>520</v>
      </c>
      <c r="B82" s="41" t="s">
        <v>759</v>
      </c>
      <c r="C82" s="306"/>
      <c r="D82" s="123" t="s">
        <v>44</v>
      </c>
      <c r="E82" s="123">
        <v>0</v>
      </c>
      <c r="F82" s="328">
        <v>0</v>
      </c>
      <c r="G82" s="303">
        <v>0</v>
      </c>
      <c r="H82" s="303">
        <v>0</v>
      </c>
      <c r="I82" s="303">
        <v>0</v>
      </c>
      <c r="J82" s="304">
        <v>0</v>
      </c>
      <c r="K82" s="480">
        <f t="shared" si="6"/>
        <v>0</v>
      </c>
    </row>
    <row r="83" spans="1:11" ht="25.35" customHeight="1" x14ac:dyDescent="0.2">
      <c r="A83" s="543">
        <v>6250</v>
      </c>
      <c r="B83" s="41" t="s">
        <v>86</v>
      </c>
      <c r="C83" s="306"/>
      <c r="D83" s="39" t="s">
        <v>17</v>
      </c>
      <c r="E83" s="123">
        <v>21</v>
      </c>
      <c r="F83" s="328">
        <v>0</v>
      </c>
      <c r="G83" s="329">
        <v>0</v>
      </c>
      <c r="H83" s="329">
        <v>0</v>
      </c>
      <c r="I83" s="329">
        <v>0</v>
      </c>
      <c r="J83" s="304">
        <v>0</v>
      </c>
      <c r="K83" s="480">
        <f t="shared" si="6"/>
        <v>0</v>
      </c>
    </row>
    <row r="84" spans="1:11" ht="18" customHeight="1" x14ac:dyDescent="0.2">
      <c r="A84" s="532">
        <v>6260</v>
      </c>
      <c r="B84" s="226" t="s">
        <v>14</v>
      </c>
      <c r="C84" s="316"/>
      <c r="D84" s="315"/>
      <c r="E84" s="318"/>
      <c r="F84" s="342">
        <v>0</v>
      </c>
      <c r="G84" s="339">
        <v>0</v>
      </c>
      <c r="H84" s="339">
        <v>0</v>
      </c>
      <c r="I84" s="339">
        <v>0</v>
      </c>
      <c r="J84" s="343">
        <v>0</v>
      </c>
      <c r="K84" s="480">
        <f t="shared" si="6"/>
        <v>0</v>
      </c>
    </row>
    <row r="85" spans="1:11" ht="18" customHeight="1" x14ac:dyDescent="0.2">
      <c r="A85" s="517"/>
      <c r="B85" s="45" t="s">
        <v>55</v>
      </c>
      <c r="C85" s="64"/>
      <c r="D85" s="128"/>
      <c r="E85" s="128"/>
      <c r="F85" s="334"/>
      <c r="G85" s="334"/>
      <c r="H85" s="334"/>
      <c r="I85" s="334"/>
      <c r="J85" s="334"/>
      <c r="K85" s="491">
        <f>SUM(K78:K84)</f>
        <v>0</v>
      </c>
    </row>
    <row r="86" spans="1:11" ht="18" customHeight="1" x14ac:dyDescent="0.2">
      <c r="A86" s="461"/>
      <c r="B86" s="159"/>
      <c r="C86" s="159"/>
      <c r="D86" s="150"/>
      <c r="E86" s="150"/>
      <c r="F86" s="336"/>
      <c r="G86" s="336"/>
      <c r="H86" s="336"/>
      <c r="I86" s="336"/>
      <c r="J86" s="336"/>
      <c r="K86" s="514"/>
    </row>
    <row r="87" spans="1:11" ht="18" customHeight="1" x14ac:dyDescent="0.2">
      <c r="A87" s="515">
        <v>6400</v>
      </c>
      <c r="B87" s="7" t="s">
        <v>181</v>
      </c>
      <c r="C87" s="7"/>
      <c r="D87" s="151"/>
      <c r="E87" s="151"/>
      <c r="F87" s="341"/>
      <c r="G87" s="341"/>
      <c r="H87" s="341"/>
      <c r="I87" s="341"/>
      <c r="J87" s="341"/>
      <c r="K87" s="487"/>
    </row>
    <row r="88" spans="1:11" ht="18" customHeight="1" x14ac:dyDescent="0.2">
      <c r="A88" s="522">
        <v>6401</v>
      </c>
      <c r="B88" s="37" t="s">
        <v>182</v>
      </c>
      <c r="C88" s="309"/>
      <c r="D88" s="39" t="s">
        <v>44</v>
      </c>
      <c r="E88" s="289">
        <v>18</v>
      </c>
      <c r="F88" s="328">
        <v>0</v>
      </c>
      <c r="G88" s="329">
        <v>0</v>
      </c>
      <c r="H88" s="329">
        <v>0</v>
      </c>
      <c r="I88" s="329">
        <v>0</v>
      </c>
      <c r="J88" s="304">
        <v>0</v>
      </c>
      <c r="K88" s="480">
        <f t="shared" ref="K88:K93" si="7">E88*(G88+I88+J88)</f>
        <v>0</v>
      </c>
    </row>
    <row r="89" spans="1:11" ht="18" customHeight="1" x14ac:dyDescent="0.2">
      <c r="A89" s="522">
        <v>6431</v>
      </c>
      <c r="B89" s="37" t="s">
        <v>183</v>
      </c>
      <c r="C89" s="309"/>
      <c r="D89" s="39" t="s">
        <v>44</v>
      </c>
      <c r="E89" s="289">
        <v>18</v>
      </c>
      <c r="F89" s="328">
        <v>0</v>
      </c>
      <c r="G89" s="329">
        <v>0</v>
      </c>
      <c r="H89" s="329">
        <v>0</v>
      </c>
      <c r="I89" s="329">
        <v>0</v>
      </c>
      <c r="J89" s="304">
        <v>0</v>
      </c>
      <c r="K89" s="480">
        <f t="shared" si="7"/>
        <v>0</v>
      </c>
    </row>
    <row r="90" spans="1:11" ht="18" customHeight="1" x14ac:dyDescent="0.2">
      <c r="A90" s="522">
        <v>6441</v>
      </c>
      <c r="B90" s="37" t="s">
        <v>184</v>
      </c>
      <c r="C90" s="309"/>
      <c r="D90" s="39" t="s">
        <v>44</v>
      </c>
      <c r="E90" s="289">
        <v>6</v>
      </c>
      <c r="F90" s="328">
        <v>0</v>
      </c>
      <c r="G90" s="329">
        <v>0</v>
      </c>
      <c r="H90" s="329">
        <v>0</v>
      </c>
      <c r="I90" s="329">
        <v>0</v>
      </c>
      <c r="J90" s="304">
        <v>0</v>
      </c>
      <c r="K90" s="480">
        <f t="shared" si="7"/>
        <v>0</v>
      </c>
    </row>
    <row r="91" spans="1:11" ht="18" customHeight="1" x14ac:dyDescent="0.2">
      <c r="A91" s="522">
        <v>6442</v>
      </c>
      <c r="B91" s="37" t="s">
        <v>185</v>
      </c>
      <c r="C91" s="309"/>
      <c r="D91" s="39" t="s">
        <v>44</v>
      </c>
      <c r="E91" s="289">
        <v>5</v>
      </c>
      <c r="F91" s="328">
        <v>0</v>
      </c>
      <c r="G91" s="329">
        <v>0</v>
      </c>
      <c r="H91" s="329">
        <v>0</v>
      </c>
      <c r="I91" s="329">
        <v>0</v>
      </c>
      <c r="J91" s="304">
        <v>0</v>
      </c>
      <c r="K91" s="480">
        <f t="shared" si="7"/>
        <v>0</v>
      </c>
    </row>
    <row r="92" spans="1:11" ht="24.6" customHeight="1" x14ac:dyDescent="0.2">
      <c r="A92" s="522">
        <v>6450</v>
      </c>
      <c r="B92" s="37" t="s">
        <v>186</v>
      </c>
      <c r="C92" s="309"/>
      <c r="D92" s="39" t="s">
        <v>187</v>
      </c>
      <c r="E92" s="289">
        <v>18</v>
      </c>
      <c r="F92" s="328">
        <v>0</v>
      </c>
      <c r="G92" s="329">
        <v>0</v>
      </c>
      <c r="H92" s="329">
        <v>0</v>
      </c>
      <c r="I92" s="329">
        <v>0</v>
      </c>
      <c r="J92" s="304">
        <v>0</v>
      </c>
      <c r="K92" s="480">
        <f t="shared" si="7"/>
        <v>0</v>
      </c>
    </row>
    <row r="93" spans="1:11" ht="18" customHeight="1" x14ac:dyDescent="0.2">
      <c r="A93" s="529">
        <v>8818</v>
      </c>
      <c r="B93" s="226" t="s">
        <v>14</v>
      </c>
      <c r="C93" s="316"/>
      <c r="D93" s="315"/>
      <c r="E93" s="318"/>
      <c r="F93" s="328">
        <v>0</v>
      </c>
      <c r="G93" s="329">
        <v>0</v>
      </c>
      <c r="H93" s="329">
        <v>0</v>
      </c>
      <c r="I93" s="329">
        <v>0</v>
      </c>
      <c r="J93" s="304">
        <v>0</v>
      </c>
      <c r="K93" s="480">
        <f t="shared" si="7"/>
        <v>0</v>
      </c>
    </row>
    <row r="94" spans="1:11" ht="18" customHeight="1" x14ac:dyDescent="0.2">
      <c r="A94" s="517"/>
      <c r="B94" s="45" t="s">
        <v>59</v>
      </c>
      <c r="C94" s="64"/>
      <c r="D94" s="128"/>
      <c r="E94" s="128"/>
      <c r="F94" s="334"/>
      <c r="G94" s="334"/>
      <c r="H94" s="334"/>
      <c r="I94" s="334"/>
      <c r="J94" s="334"/>
      <c r="K94" s="491">
        <f>SUM(K88:K93)</f>
        <v>0</v>
      </c>
    </row>
    <row r="95" spans="1:11" ht="8.4499999999999993" customHeight="1" x14ac:dyDescent="0.2">
      <c r="A95" s="461"/>
      <c r="B95" s="159"/>
      <c r="C95" s="159"/>
      <c r="D95" s="150"/>
      <c r="E95" s="150"/>
      <c r="F95" s="336"/>
      <c r="G95" s="336"/>
      <c r="H95" s="336"/>
      <c r="I95" s="336"/>
      <c r="J95" s="336"/>
      <c r="K95" s="514"/>
    </row>
    <row r="96" spans="1:11" ht="18" customHeight="1" x14ac:dyDescent="0.2">
      <c r="A96" s="515">
        <v>6600</v>
      </c>
      <c r="B96" s="7" t="s">
        <v>87</v>
      </c>
      <c r="C96" s="7"/>
      <c r="D96" s="151"/>
      <c r="E96" s="151"/>
      <c r="F96" s="341"/>
      <c r="G96" s="341"/>
      <c r="H96" s="341"/>
      <c r="I96" s="341"/>
      <c r="J96" s="341"/>
      <c r="K96" s="487"/>
    </row>
    <row r="97" spans="1:11" ht="18" customHeight="1" x14ac:dyDescent="0.2">
      <c r="A97" s="522">
        <v>6607</v>
      </c>
      <c r="B97" s="37" t="s">
        <v>188</v>
      </c>
      <c r="C97" s="309"/>
      <c r="D97" s="39" t="s">
        <v>44</v>
      </c>
      <c r="E97" s="123">
        <v>21</v>
      </c>
      <c r="F97" s="328">
        <v>0</v>
      </c>
      <c r="G97" s="329">
        <v>0</v>
      </c>
      <c r="H97" s="329">
        <v>0</v>
      </c>
      <c r="I97" s="329">
        <v>0</v>
      </c>
      <c r="J97" s="304">
        <v>0</v>
      </c>
      <c r="K97" s="480">
        <f t="shared" ref="K97:K102" si="8">E97*(G97+I97+J97)</f>
        <v>0</v>
      </c>
    </row>
    <row r="98" spans="1:11" ht="18" customHeight="1" x14ac:dyDescent="0.2">
      <c r="A98" s="522">
        <v>6608</v>
      </c>
      <c r="B98" s="37" t="s">
        <v>189</v>
      </c>
      <c r="C98" s="309"/>
      <c r="D98" s="39" t="s">
        <v>44</v>
      </c>
      <c r="E98" s="123">
        <v>21</v>
      </c>
      <c r="F98" s="328">
        <v>0</v>
      </c>
      <c r="G98" s="329">
        <v>0</v>
      </c>
      <c r="H98" s="329">
        <v>0</v>
      </c>
      <c r="I98" s="329">
        <v>0</v>
      </c>
      <c r="J98" s="304">
        <v>0</v>
      </c>
      <c r="K98" s="480">
        <f t="shared" si="8"/>
        <v>0</v>
      </c>
    </row>
    <row r="99" spans="1:11" ht="18" customHeight="1" x14ac:dyDescent="0.2">
      <c r="A99" s="522">
        <v>6609</v>
      </c>
      <c r="B99" s="37" t="s">
        <v>190</v>
      </c>
      <c r="C99" s="309"/>
      <c r="D99" s="39" t="s">
        <v>44</v>
      </c>
      <c r="E99" s="123">
        <v>21</v>
      </c>
      <c r="F99" s="328">
        <v>0</v>
      </c>
      <c r="G99" s="329">
        <v>0</v>
      </c>
      <c r="H99" s="329">
        <v>0</v>
      </c>
      <c r="I99" s="329">
        <v>0</v>
      </c>
      <c r="J99" s="304">
        <v>0</v>
      </c>
      <c r="K99" s="480">
        <f t="shared" si="8"/>
        <v>0</v>
      </c>
    </row>
    <row r="100" spans="1:11" ht="18" customHeight="1" x14ac:dyDescent="0.2">
      <c r="A100" s="522">
        <v>6612</v>
      </c>
      <c r="B100" s="37" t="s">
        <v>191</v>
      </c>
      <c r="C100" s="309"/>
      <c r="D100" s="39" t="s">
        <v>44</v>
      </c>
      <c r="E100" s="123">
        <v>0</v>
      </c>
      <c r="F100" s="328">
        <v>0</v>
      </c>
      <c r="G100" s="329">
        <v>0</v>
      </c>
      <c r="H100" s="329">
        <v>0</v>
      </c>
      <c r="I100" s="329">
        <v>0</v>
      </c>
      <c r="J100" s="304">
        <v>0</v>
      </c>
      <c r="K100" s="480">
        <f t="shared" si="8"/>
        <v>0</v>
      </c>
    </row>
    <row r="101" spans="1:11" ht="18" customHeight="1" x14ac:dyDescent="0.2">
      <c r="A101" s="522">
        <v>6618</v>
      </c>
      <c r="B101" s="37" t="s">
        <v>58</v>
      </c>
      <c r="C101" s="309"/>
      <c r="D101" s="39" t="s">
        <v>17</v>
      </c>
      <c r="E101" s="123">
        <v>21</v>
      </c>
      <c r="F101" s="328">
        <v>0</v>
      </c>
      <c r="G101" s="329">
        <v>0</v>
      </c>
      <c r="H101" s="329">
        <v>0</v>
      </c>
      <c r="I101" s="329">
        <v>0</v>
      </c>
      <c r="J101" s="304">
        <v>0</v>
      </c>
      <c r="K101" s="480">
        <f t="shared" si="8"/>
        <v>0</v>
      </c>
    </row>
    <row r="102" spans="1:11" ht="18" customHeight="1" x14ac:dyDescent="0.2">
      <c r="A102" s="529">
        <v>6620</v>
      </c>
      <c r="B102" s="226" t="s">
        <v>14</v>
      </c>
      <c r="C102" s="316"/>
      <c r="D102" s="315"/>
      <c r="E102" s="318"/>
      <c r="F102" s="328">
        <v>0</v>
      </c>
      <c r="G102" s="329">
        <v>0</v>
      </c>
      <c r="H102" s="329">
        <v>0</v>
      </c>
      <c r="I102" s="329">
        <v>0</v>
      </c>
      <c r="J102" s="304">
        <v>0</v>
      </c>
      <c r="K102" s="480">
        <f t="shared" si="8"/>
        <v>0</v>
      </c>
    </row>
    <row r="103" spans="1:11" ht="18" customHeight="1" x14ac:dyDescent="0.2">
      <c r="A103" s="517"/>
      <c r="B103" s="45" t="s">
        <v>59</v>
      </c>
      <c r="C103" s="64"/>
      <c r="D103" s="128"/>
      <c r="E103" s="128"/>
      <c r="F103" s="334"/>
      <c r="G103" s="334"/>
      <c r="H103" s="334"/>
      <c r="I103" s="334"/>
      <c r="J103" s="334"/>
      <c r="K103" s="491">
        <f t="shared" ref="K103" si="9">SUM(K97:K102)</f>
        <v>0</v>
      </c>
    </row>
    <row r="104" spans="1:11" ht="6.75" customHeight="1" x14ac:dyDescent="0.2">
      <c r="A104" s="461"/>
      <c r="B104" s="159"/>
      <c r="C104" s="159"/>
      <c r="D104" s="150"/>
      <c r="E104" s="150"/>
      <c r="F104" s="336"/>
      <c r="G104" s="336"/>
      <c r="H104" s="336"/>
      <c r="I104" s="336"/>
      <c r="J104" s="336"/>
      <c r="K104" s="514"/>
    </row>
    <row r="105" spans="1:11" ht="18" customHeight="1" x14ac:dyDescent="0.2">
      <c r="A105" s="515">
        <v>6700</v>
      </c>
      <c r="B105" s="7" t="s">
        <v>175</v>
      </c>
      <c r="C105" s="7"/>
      <c r="D105" s="151"/>
      <c r="E105" s="151"/>
      <c r="F105" s="341"/>
      <c r="G105" s="341"/>
      <c r="H105" s="341"/>
      <c r="I105" s="341"/>
      <c r="J105" s="341"/>
      <c r="K105" s="487"/>
    </row>
    <row r="106" spans="1:11" ht="18" customHeight="1" x14ac:dyDescent="0.2">
      <c r="A106" s="530">
        <v>6701</v>
      </c>
      <c r="B106" s="42" t="s">
        <v>176</v>
      </c>
      <c r="C106" s="369"/>
      <c r="D106" s="229" t="s">
        <v>44</v>
      </c>
      <c r="E106" s="148">
        <v>19</v>
      </c>
      <c r="F106" s="328">
        <v>0</v>
      </c>
      <c r="G106" s="329">
        <v>0</v>
      </c>
      <c r="H106" s="329">
        <v>0</v>
      </c>
      <c r="I106" s="329">
        <v>0</v>
      </c>
      <c r="J106" s="304">
        <v>0</v>
      </c>
      <c r="K106" s="480">
        <f>E106*(G106+I106+J106)</f>
        <v>0</v>
      </c>
    </row>
    <row r="107" spans="1:11" ht="18" customHeight="1" x14ac:dyDescent="0.2">
      <c r="A107" s="483">
        <v>6708</v>
      </c>
      <c r="B107" s="37" t="s">
        <v>177</v>
      </c>
      <c r="C107" s="309"/>
      <c r="D107" s="39" t="s">
        <v>44</v>
      </c>
      <c r="E107" s="123">
        <v>19</v>
      </c>
      <c r="F107" s="328">
        <v>0</v>
      </c>
      <c r="G107" s="329">
        <v>0</v>
      </c>
      <c r="H107" s="329">
        <v>0</v>
      </c>
      <c r="I107" s="329">
        <v>0</v>
      </c>
      <c r="J107" s="304">
        <v>0</v>
      </c>
      <c r="K107" s="480">
        <f>E107*(G107+I107+J107)</f>
        <v>0</v>
      </c>
    </row>
    <row r="108" spans="1:11" ht="22.35" customHeight="1" x14ac:dyDescent="0.2">
      <c r="A108" s="483">
        <v>6716</v>
      </c>
      <c r="B108" s="37" t="s">
        <v>174</v>
      </c>
      <c r="C108" s="309"/>
      <c r="D108" s="39" t="s">
        <v>17</v>
      </c>
      <c r="E108" s="123">
        <v>19</v>
      </c>
      <c r="F108" s="328">
        <v>0</v>
      </c>
      <c r="G108" s="329">
        <v>0</v>
      </c>
      <c r="H108" s="329">
        <v>0</v>
      </c>
      <c r="I108" s="329">
        <v>0</v>
      </c>
      <c r="J108" s="304">
        <v>0</v>
      </c>
      <c r="K108" s="480">
        <f>E108*(G108+I108+J108)</f>
        <v>0</v>
      </c>
    </row>
    <row r="109" spans="1:11" ht="22.35" customHeight="1" x14ac:dyDescent="0.2">
      <c r="A109" s="483">
        <v>6717</v>
      </c>
      <c r="B109" s="37" t="s">
        <v>14</v>
      </c>
      <c r="C109" s="309"/>
      <c r="D109" s="310"/>
      <c r="E109" s="310"/>
      <c r="F109" s="328">
        <v>0</v>
      </c>
      <c r="G109" s="329">
        <v>0</v>
      </c>
      <c r="H109" s="329">
        <v>0</v>
      </c>
      <c r="I109" s="329">
        <v>0</v>
      </c>
      <c r="J109" s="304">
        <v>0</v>
      </c>
      <c r="K109" s="480">
        <f>E109*(G109+I109+J109)</f>
        <v>0</v>
      </c>
    </row>
    <row r="110" spans="1:11" ht="22.35" customHeight="1" x14ac:dyDescent="0.2">
      <c r="A110" s="517"/>
      <c r="B110" s="45" t="s">
        <v>62</v>
      </c>
      <c r="C110" s="64"/>
      <c r="D110" s="128"/>
      <c r="E110" s="128"/>
      <c r="F110" s="334"/>
      <c r="G110" s="334"/>
      <c r="H110" s="334"/>
      <c r="I110" s="334"/>
      <c r="J110" s="334"/>
      <c r="K110" s="491">
        <f t="shared" ref="K110" si="10">SUM(K106:K109)</f>
        <v>0</v>
      </c>
    </row>
    <row r="111" spans="1:11" ht="22.35" customHeight="1" x14ac:dyDescent="0.2">
      <c r="A111" s="461"/>
      <c r="B111" s="159"/>
      <c r="C111" s="159"/>
      <c r="D111" s="150"/>
      <c r="E111" s="150"/>
      <c r="F111" s="336"/>
      <c r="G111" s="336"/>
      <c r="H111" s="336"/>
      <c r="I111" s="336"/>
      <c r="J111" s="336"/>
      <c r="K111" s="514"/>
    </row>
    <row r="112" spans="1:11" ht="27" customHeight="1" x14ac:dyDescent="0.2">
      <c r="A112" s="515" t="s">
        <v>223</v>
      </c>
      <c r="B112" s="7" t="s">
        <v>64</v>
      </c>
      <c r="C112" s="7"/>
      <c r="D112" s="151"/>
      <c r="E112" s="151"/>
      <c r="F112" s="341"/>
      <c r="G112" s="341"/>
      <c r="H112" s="341"/>
      <c r="I112" s="341"/>
      <c r="J112" s="341"/>
      <c r="K112" s="487"/>
    </row>
    <row r="113" spans="1:11" ht="22.35" customHeight="1" x14ac:dyDescent="0.2">
      <c r="A113" s="483" t="s">
        <v>224</v>
      </c>
      <c r="B113" s="37" t="s">
        <v>171</v>
      </c>
      <c r="C113" s="309"/>
      <c r="D113" s="39" t="s">
        <v>17</v>
      </c>
      <c r="E113" s="123">
        <v>0</v>
      </c>
      <c r="F113" s="328">
        <v>0</v>
      </c>
      <c r="G113" s="328">
        <v>0</v>
      </c>
      <c r="H113" s="328">
        <v>0</v>
      </c>
      <c r="I113" s="328">
        <v>0</v>
      </c>
      <c r="J113" s="359" t="s">
        <v>615</v>
      </c>
      <c r="K113" s="531">
        <f>E113*(G113+I113)</f>
        <v>0</v>
      </c>
    </row>
    <row r="114" spans="1:11" ht="22.35" customHeight="1" x14ac:dyDescent="0.2">
      <c r="A114" s="483" t="s">
        <v>225</v>
      </c>
      <c r="B114" s="37" t="s">
        <v>89</v>
      </c>
      <c r="C114" s="309"/>
      <c r="D114" s="39" t="s">
        <v>17</v>
      </c>
      <c r="E114" s="123">
        <v>21</v>
      </c>
      <c r="F114" s="328">
        <v>0</v>
      </c>
      <c r="G114" s="328">
        <v>0</v>
      </c>
      <c r="H114" s="328">
        <v>0</v>
      </c>
      <c r="I114" s="328">
        <v>0</v>
      </c>
      <c r="J114" s="359" t="s">
        <v>615</v>
      </c>
      <c r="K114" s="531">
        <f t="shared" ref="K114:K115" si="11">E114*(G114+I114)</f>
        <v>0</v>
      </c>
    </row>
    <row r="115" spans="1:11" ht="22.35" customHeight="1" x14ac:dyDescent="0.2">
      <c r="A115" s="483" t="s">
        <v>226</v>
      </c>
      <c r="B115" s="37" t="s">
        <v>67</v>
      </c>
      <c r="C115" s="309"/>
      <c r="D115" s="39" t="s">
        <v>17</v>
      </c>
      <c r="E115" s="123">
        <v>21</v>
      </c>
      <c r="F115" s="328">
        <v>0</v>
      </c>
      <c r="G115" s="328">
        <v>0</v>
      </c>
      <c r="H115" s="328">
        <v>0</v>
      </c>
      <c r="I115" s="328">
        <v>0</v>
      </c>
      <c r="J115" s="359" t="s">
        <v>615</v>
      </c>
      <c r="K115" s="531">
        <f t="shared" si="11"/>
        <v>0</v>
      </c>
    </row>
    <row r="116" spans="1:11" ht="22.35" customHeight="1" thickBot="1" x14ac:dyDescent="0.25">
      <c r="A116" s="533"/>
      <c r="B116" s="534" t="s">
        <v>69</v>
      </c>
      <c r="C116" s="535"/>
      <c r="D116" s="536"/>
      <c r="E116" s="536"/>
      <c r="F116" s="538"/>
      <c r="G116" s="538"/>
      <c r="H116" s="538"/>
      <c r="I116" s="538"/>
      <c r="J116" s="538"/>
      <c r="K116" s="539">
        <f>SUM(K113:K115)</f>
        <v>0</v>
      </c>
    </row>
  </sheetData>
  <sheetProtection algorithmName="SHA-512" hashValue="Ln3toY5OK/3Kq6JpOfmQ9knjp9W3lopvcbB4dtooXRFOCJL7N8hYqoDEYlvY30NBBvQ8O2cV6BizC75LODzLvQ==" saltValue="LqN62oM7Xg9yxDUDI+8gHg==" spinCount="100000" sheet="1" objects="1" scenarios="1"/>
  <mergeCells count="3">
    <mergeCell ref="F7:G7"/>
    <mergeCell ref="H7:I7"/>
    <mergeCell ref="A11:F11"/>
  </mergeCells>
  <printOptions horizontalCentered="1"/>
  <pageMargins left="0.23622047244094491" right="0.23622047244094491" top="0.51181102362204722" bottom="0.51181102362204722" header="0.31496062992125984" footer="0.31496062992125984"/>
  <pageSetup paperSize="9" scale="78" fitToHeight="0" orientation="landscape" r:id="rId1"/>
  <headerFooter alignWithMargins="0">
    <oddFooter>&amp;C&amp;A&amp;R&amp;9Page &amp;P of &amp;N</oddFooter>
  </headerFooter>
  <rowBreaks count="4" manualBreakCount="4">
    <brk id="24" max="16383" man="1"/>
    <brk id="45" max="10" man="1"/>
    <brk id="68" max="10" man="1"/>
    <brk id="9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116"/>
  <sheetViews>
    <sheetView showGridLines="0" view="pageBreakPreview" zoomScaleNormal="70"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7.42578125" style="23" customWidth="1"/>
    <col min="2" max="2" width="51.85546875" style="23" customWidth="1"/>
    <col min="3" max="3" width="14.140625" style="23" customWidth="1"/>
    <col min="4" max="5" width="10" style="23" customWidth="1"/>
    <col min="6"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s="15" customFormat="1" ht="18" customHeight="1" x14ac:dyDescent="0.2">
      <c r="A1" s="501"/>
      <c r="B1" s="502"/>
      <c r="C1" s="502"/>
      <c r="D1" s="502"/>
      <c r="E1" s="502"/>
      <c r="F1" s="564"/>
      <c r="G1" s="504"/>
      <c r="H1" s="504"/>
      <c r="I1" s="504"/>
      <c r="J1" s="504"/>
      <c r="K1" s="505"/>
    </row>
    <row r="2" spans="1:11" ht="18" customHeight="1" x14ac:dyDescent="0.3">
      <c r="A2" s="461"/>
      <c r="B2" s="298"/>
      <c r="C2" s="298"/>
      <c r="D2" s="293" t="s">
        <v>790</v>
      </c>
      <c r="E2" s="159"/>
      <c r="F2" s="301"/>
      <c r="G2" s="300"/>
      <c r="H2" s="300"/>
      <c r="I2" s="300"/>
      <c r="J2" s="1"/>
      <c r="K2" s="562" t="s">
        <v>608</v>
      </c>
    </row>
    <row r="3" spans="1:11" ht="18" customHeight="1" x14ac:dyDescent="0.3">
      <c r="A3" s="461"/>
      <c r="B3" s="298"/>
      <c r="C3" s="298"/>
      <c r="D3" s="299" t="s">
        <v>619</v>
      </c>
      <c r="E3" s="159"/>
      <c r="F3" s="301"/>
      <c r="G3" s="300"/>
      <c r="H3" s="300"/>
      <c r="I3" s="300"/>
      <c r="J3" s="53" t="s">
        <v>164</v>
      </c>
      <c r="K3" s="565"/>
    </row>
    <row r="4" spans="1:11" ht="18" customHeight="1" x14ac:dyDescent="0.3">
      <c r="A4" s="461"/>
      <c r="B4" s="298"/>
      <c r="C4" s="298"/>
      <c r="D4" s="299" t="s">
        <v>120</v>
      </c>
      <c r="E4" s="300"/>
      <c r="F4" s="301"/>
      <c r="G4" s="300"/>
      <c r="H4" s="300"/>
      <c r="I4" s="300"/>
      <c r="J4" s="659" t="str">
        <f>IF('Grand Summary'!J3:K3="","",'Grand Summary'!J3:K3)</f>
        <v/>
      </c>
      <c r="K4" s="660"/>
    </row>
    <row r="5" spans="1:11" ht="6.75" customHeight="1" thickBot="1" x14ac:dyDescent="0.25">
      <c r="A5" s="463"/>
      <c r="B5" s="295"/>
      <c r="C5" s="295"/>
      <c r="D5" s="295"/>
      <c r="E5" s="295"/>
      <c r="F5" s="295"/>
      <c r="G5" s="295"/>
      <c r="H5" s="295"/>
      <c r="I5" s="295"/>
      <c r="J5" s="295"/>
      <c r="K5" s="464"/>
    </row>
    <row r="6" spans="1:11" ht="36" customHeight="1" x14ac:dyDescent="0.25">
      <c r="A6" s="507"/>
      <c r="B6" s="292"/>
      <c r="C6" s="292" t="s">
        <v>165</v>
      </c>
      <c r="D6" s="292"/>
      <c r="E6" s="292"/>
      <c r="F6" s="657" t="s">
        <v>167</v>
      </c>
      <c r="G6" s="663"/>
      <c r="H6" s="657" t="s">
        <v>606</v>
      </c>
      <c r="I6" s="663"/>
      <c r="J6" s="48" t="s">
        <v>607</v>
      </c>
      <c r="K6" s="554" t="s">
        <v>168</v>
      </c>
    </row>
    <row r="7" spans="1:11" s="16" customFormat="1" ht="15" customHeight="1" x14ac:dyDescent="0.2">
      <c r="A7" s="467" t="s">
        <v>0</v>
      </c>
      <c r="B7" s="65" t="s">
        <v>1</v>
      </c>
      <c r="C7" s="291" t="s">
        <v>166</v>
      </c>
      <c r="D7" s="291" t="s">
        <v>2</v>
      </c>
      <c r="E7" s="291" t="s">
        <v>161</v>
      </c>
      <c r="F7" s="66" t="s">
        <v>162</v>
      </c>
      <c r="G7" s="66" t="s">
        <v>163</v>
      </c>
      <c r="H7" s="66" t="s">
        <v>162</v>
      </c>
      <c r="I7" s="66" t="s">
        <v>163</v>
      </c>
      <c r="J7" s="67" t="s">
        <v>4</v>
      </c>
      <c r="K7" s="468" t="s">
        <v>169</v>
      </c>
    </row>
    <row r="8" spans="1:11" s="21" customFormat="1" ht="24" x14ac:dyDescent="0.2">
      <c r="A8" s="469"/>
      <c r="B8" s="69" t="s">
        <v>262</v>
      </c>
      <c r="C8" s="69"/>
      <c r="D8" s="69"/>
      <c r="E8" s="69" t="s">
        <v>256</v>
      </c>
      <c r="F8" s="69" t="s">
        <v>257</v>
      </c>
      <c r="G8" s="69" t="s">
        <v>258</v>
      </c>
      <c r="H8" s="69" t="s">
        <v>259</v>
      </c>
      <c r="I8" s="69" t="s">
        <v>260</v>
      </c>
      <c r="J8" s="70" t="s">
        <v>261</v>
      </c>
      <c r="K8" s="470" t="s">
        <v>610</v>
      </c>
    </row>
    <row r="9" spans="1:11" s="17" customFormat="1" ht="24" customHeight="1" x14ac:dyDescent="0.25">
      <c r="A9" s="653" t="s">
        <v>586</v>
      </c>
      <c r="B9" s="654"/>
      <c r="C9" s="654"/>
      <c r="D9" s="654"/>
      <c r="E9" s="654"/>
      <c r="F9" s="654"/>
      <c r="G9" s="654"/>
      <c r="H9" s="654"/>
      <c r="I9" s="654"/>
      <c r="J9" s="654"/>
      <c r="K9" s="471"/>
    </row>
    <row r="10" spans="1:11" s="8" customFormat="1" ht="18" customHeight="1" x14ac:dyDescent="0.2">
      <c r="A10" s="511"/>
      <c r="B10" s="18" t="s">
        <v>277</v>
      </c>
      <c r="C10" s="18"/>
      <c r="D10" s="200"/>
      <c r="E10" s="200"/>
      <c r="F10" s="241"/>
      <c r="G10" s="241"/>
      <c r="H10" s="241"/>
      <c r="I10" s="241"/>
      <c r="J10" s="241"/>
      <c r="K10" s="512"/>
    </row>
    <row r="11" spans="1:11" s="8" customFormat="1" ht="18" customHeight="1" x14ac:dyDescent="0.2">
      <c r="A11" s="483">
        <v>6000</v>
      </c>
      <c r="B11" s="46" t="s">
        <v>7</v>
      </c>
      <c r="C11" s="202"/>
      <c r="D11" s="202"/>
      <c r="E11" s="203"/>
      <c r="F11" s="242"/>
      <c r="G11" s="153"/>
      <c r="H11" s="153"/>
      <c r="I11" s="153"/>
      <c r="J11" s="113"/>
      <c r="K11" s="480">
        <f>K33</f>
        <v>0</v>
      </c>
    </row>
    <row r="12" spans="1:11" s="8" customFormat="1" ht="18" customHeight="1" x14ac:dyDescent="0.2">
      <c r="A12" s="483">
        <v>2500</v>
      </c>
      <c r="B12" s="46" t="s">
        <v>8</v>
      </c>
      <c r="C12" s="202"/>
      <c r="D12" s="202"/>
      <c r="E12" s="203"/>
      <c r="F12" s="242"/>
      <c r="G12" s="153"/>
      <c r="H12" s="153"/>
      <c r="I12" s="153"/>
      <c r="J12" s="113"/>
      <c r="K12" s="480">
        <f>K37</f>
        <v>0</v>
      </c>
    </row>
    <row r="13" spans="1:11" s="8" customFormat="1" ht="18" customHeight="1" x14ac:dyDescent="0.2">
      <c r="A13" s="483">
        <v>4300</v>
      </c>
      <c r="B13" s="46" t="s">
        <v>9</v>
      </c>
      <c r="C13" s="202"/>
      <c r="D13" s="202"/>
      <c r="E13" s="203"/>
      <c r="F13" s="242"/>
      <c r="G13" s="153"/>
      <c r="H13" s="153"/>
      <c r="I13" s="153"/>
      <c r="J13" s="113"/>
      <c r="K13" s="480">
        <f>K49</f>
        <v>0</v>
      </c>
    </row>
    <row r="14" spans="1:11" s="8" customFormat="1" ht="18" customHeight="1" x14ac:dyDescent="0.2">
      <c r="A14" s="483">
        <v>5200</v>
      </c>
      <c r="B14" s="46" t="s">
        <v>10</v>
      </c>
      <c r="C14" s="202"/>
      <c r="D14" s="202"/>
      <c r="E14" s="203"/>
      <c r="F14" s="242"/>
      <c r="G14" s="153"/>
      <c r="H14" s="153"/>
      <c r="I14" s="153"/>
      <c r="J14" s="113"/>
      <c r="K14" s="480">
        <f>K59</f>
        <v>0</v>
      </c>
    </row>
    <row r="15" spans="1:11" s="15" customFormat="1" ht="18" customHeight="1" x14ac:dyDescent="0.2">
      <c r="A15" s="481">
        <v>6800</v>
      </c>
      <c r="B15" s="79" t="s">
        <v>279</v>
      </c>
      <c r="C15" s="143"/>
      <c r="D15" s="143"/>
      <c r="E15" s="144"/>
      <c r="F15" s="243"/>
      <c r="G15" s="134"/>
      <c r="H15" s="134"/>
      <c r="I15" s="134"/>
      <c r="J15" s="135"/>
      <c r="K15" s="482">
        <f>K88</f>
        <v>0</v>
      </c>
    </row>
    <row r="16" spans="1:11" s="8" customFormat="1" ht="18" customHeight="1" x14ac:dyDescent="0.2">
      <c r="A16" s="483">
        <v>6600</v>
      </c>
      <c r="B16" s="79" t="s">
        <v>79</v>
      </c>
      <c r="C16" s="202"/>
      <c r="D16" s="202"/>
      <c r="E16" s="203"/>
      <c r="F16" s="242"/>
      <c r="G16" s="153"/>
      <c r="H16" s="153"/>
      <c r="I16" s="153"/>
      <c r="J16" s="113"/>
      <c r="K16" s="480">
        <f>K99</f>
        <v>0</v>
      </c>
    </row>
    <row r="17" spans="1:11" s="8" customFormat="1" ht="18" customHeight="1" x14ac:dyDescent="0.2">
      <c r="A17" s="483">
        <v>6700</v>
      </c>
      <c r="B17" s="46" t="s">
        <v>11</v>
      </c>
      <c r="C17" s="202"/>
      <c r="D17" s="202"/>
      <c r="E17" s="203"/>
      <c r="F17" s="242"/>
      <c r="G17" s="153"/>
      <c r="H17" s="153"/>
      <c r="I17" s="153"/>
      <c r="J17" s="113"/>
      <c r="K17" s="480">
        <f>K108</f>
        <v>0</v>
      </c>
    </row>
    <row r="18" spans="1:11" s="8" customFormat="1" ht="18" customHeight="1" x14ac:dyDescent="0.2">
      <c r="A18" s="483" t="s">
        <v>229</v>
      </c>
      <c r="B18" s="46" t="s">
        <v>12</v>
      </c>
      <c r="C18" s="202"/>
      <c r="D18" s="202"/>
      <c r="E18" s="203"/>
      <c r="F18" s="242"/>
      <c r="G18" s="153"/>
      <c r="H18" s="153"/>
      <c r="I18" s="153"/>
      <c r="J18" s="113"/>
      <c r="K18" s="480">
        <f>K116</f>
        <v>0</v>
      </c>
    </row>
    <row r="19" spans="1:11" s="8" customFormat="1" ht="17.25" customHeight="1" x14ac:dyDescent="0.2">
      <c r="A19" s="517"/>
      <c r="B19" s="45" t="s">
        <v>730</v>
      </c>
      <c r="C19" s="64"/>
      <c r="D19" s="64"/>
      <c r="E19" s="64"/>
      <c r="F19" s="244"/>
      <c r="G19" s="54"/>
      <c r="H19" s="54"/>
      <c r="I19" s="54"/>
      <c r="J19" s="54"/>
      <c r="K19" s="491">
        <f>SUM(K11:K18)</f>
        <v>0</v>
      </c>
    </row>
    <row r="20" spans="1:11" s="8" customFormat="1" ht="6" hidden="1" customHeight="1" x14ac:dyDescent="0.2">
      <c r="A20" s="461"/>
      <c r="B20" s="159"/>
      <c r="C20" s="159"/>
      <c r="D20" s="159"/>
      <c r="E20" s="159"/>
      <c r="F20" s="230"/>
      <c r="G20" s="230"/>
      <c r="H20" s="230"/>
      <c r="I20" s="230"/>
      <c r="J20" s="230"/>
      <c r="K20" s="514"/>
    </row>
    <row r="21" spans="1:11" s="8" customFormat="1" ht="6" customHeight="1" x14ac:dyDescent="0.2">
      <c r="A21" s="461"/>
      <c r="B21" s="159"/>
      <c r="C21" s="159"/>
      <c r="D21" s="159"/>
      <c r="E21" s="159"/>
      <c r="F21" s="230"/>
      <c r="G21" s="230"/>
      <c r="H21" s="230"/>
      <c r="I21" s="230"/>
      <c r="J21" s="230"/>
      <c r="K21" s="514"/>
    </row>
    <row r="22" spans="1:11" s="8" customFormat="1" ht="18" customHeight="1" x14ac:dyDescent="0.2">
      <c r="A22" s="515">
        <v>6000</v>
      </c>
      <c r="B22" s="7" t="s">
        <v>134</v>
      </c>
      <c r="C22" s="7"/>
      <c r="D22" s="151"/>
      <c r="E22" s="151"/>
      <c r="F22" s="182"/>
      <c r="G22" s="182"/>
      <c r="H22" s="182"/>
      <c r="I22" s="182"/>
      <c r="J22" s="182"/>
      <c r="K22" s="487"/>
    </row>
    <row r="23" spans="1:11" s="8" customFormat="1" ht="18" customHeight="1" x14ac:dyDescent="0.2">
      <c r="A23" s="477">
        <v>6001</v>
      </c>
      <c r="B23" s="43" t="s">
        <v>583</v>
      </c>
      <c r="C23" s="308"/>
      <c r="D23" s="39" t="s">
        <v>17</v>
      </c>
      <c r="E23" s="245">
        <v>1</v>
      </c>
      <c r="F23" s="325">
        <v>0</v>
      </c>
      <c r="G23" s="326">
        <v>0</v>
      </c>
      <c r="H23" s="326">
        <v>0</v>
      </c>
      <c r="I23" s="326">
        <v>0</v>
      </c>
      <c r="J23" s="327">
        <v>0</v>
      </c>
      <c r="K23" s="478">
        <f t="shared" ref="K23:K32" si="0">E23*(G23+I23+J23)</f>
        <v>0</v>
      </c>
    </row>
    <row r="24" spans="1:11" s="8" customFormat="1" ht="18" customHeight="1" x14ac:dyDescent="0.2">
      <c r="A24" s="479">
        <v>6002</v>
      </c>
      <c r="B24" s="51" t="s">
        <v>18</v>
      </c>
      <c r="C24" s="308"/>
      <c r="D24" s="39" t="s">
        <v>17</v>
      </c>
      <c r="E24" s="219">
        <v>1</v>
      </c>
      <c r="F24" s="328">
        <v>0</v>
      </c>
      <c r="G24" s="329">
        <v>0</v>
      </c>
      <c r="H24" s="329">
        <v>0</v>
      </c>
      <c r="I24" s="329">
        <v>0</v>
      </c>
      <c r="J24" s="304">
        <v>0</v>
      </c>
      <c r="K24" s="480">
        <f t="shared" si="0"/>
        <v>0</v>
      </c>
    </row>
    <row r="25" spans="1:11" s="8" customFormat="1" ht="25.5" x14ac:dyDescent="0.2">
      <c r="A25" s="479" t="s">
        <v>247</v>
      </c>
      <c r="B25" s="51" t="s">
        <v>216</v>
      </c>
      <c r="C25" s="308"/>
      <c r="D25" s="39" t="s">
        <v>17</v>
      </c>
      <c r="E25" s="219">
        <v>1</v>
      </c>
      <c r="F25" s="328">
        <v>0</v>
      </c>
      <c r="G25" s="329">
        <v>0</v>
      </c>
      <c r="H25" s="329">
        <v>0</v>
      </c>
      <c r="I25" s="329">
        <v>0</v>
      </c>
      <c r="J25" s="304">
        <v>0</v>
      </c>
      <c r="K25" s="480">
        <f t="shared" si="0"/>
        <v>0</v>
      </c>
    </row>
    <row r="26" spans="1:11" s="8" customFormat="1" x14ac:dyDescent="0.2">
      <c r="A26" s="479">
        <v>6004</v>
      </c>
      <c r="B26" s="51" t="s">
        <v>6</v>
      </c>
      <c r="C26" s="308"/>
      <c r="D26" s="39"/>
      <c r="E26" s="219"/>
      <c r="F26" s="328">
        <v>0</v>
      </c>
      <c r="G26" s="329">
        <v>0</v>
      </c>
      <c r="H26" s="329">
        <v>0</v>
      </c>
      <c r="I26" s="329">
        <v>0</v>
      </c>
      <c r="J26" s="304">
        <v>0</v>
      </c>
      <c r="K26" s="480">
        <f t="shared" si="0"/>
        <v>0</v>
      </c>
    </row>
    <row r="27" spans="1:11" s="8" customFormat="1" ht="30" customHeight="1" x14ac:dyDescent="0.2">
      <c r="A27" s="479">
        <v>6005</v>
      </c>
      <c r="B27" s="51" t="s">
        <v>19</v>
      </c>
      <c r="C27" s="308"/>
      <c r="D27" s="39" t="s">
        <v>17</v>
      </c>
      <c r="E27" s="219">
        <v>1</v>
      </c>
      <c r="F27" s="328">
        <v>0</v>
      </c>
      <c r="G27" s="329">
        <v>0</v>
      </c>
      <c r="H27" s="329">
        <v>0</v>
      </c>
      <c r="I27" s="329">
        <v>0</v>
      </c>
      <c r="J27" s="304">
        <v>0</v>
      </c>
      <c r="K27" s="480">
        <f t="shared" si="0"/>
        <v>0</v>
      </c>
    </row>
    <row r="28" spans="1:11" s="8" customFormat="1" ht="19.5" customHeight="1" x14ac:dyDescent="0.2">
      <c r="A28" s="479">
        <v>6006</v>
      </c>
      <c r="B28" s="37" t="s">
        <v>20</v>
      </c>
      <c r="C28" s="309"/>
      <c r="D28" s="39" t="s">
        <v>17</v>
      </c>
      <c r="E28" s="219">
        <v>1</v>
      </c>
      <c r="F28" s="328">
        <v>0</v>
      </c>
      <c r="G28" s="329">
        <v>0</v>
      </c>
      <c r="H28" s="329">
        <v>0</v>
      </c>
      <c r="I28" s="329">
        <v>0</v>
      </c>
      <c r="J28" s="304">
        <v>0</v>
      </c>
      <c r="K28" s="480">
        <f t="shared" si="0"/>
        <v>0</v>
      </c>
    </row>
    <row r="29" spans="1:11" s="8" customFormat="1" ht="18" customHeight="1" x14ac:dyDescent="0.2">
      <c r="A29" s="479">
        <v>6007</v>
      </c>
      <c r="B29" s="51" t="s">
        <v>21</v>
      </c>
      <c r="C29" s="308"/>
      <c r="D29" s="39" t="s">
        <v>17</v>
      </c>
      <c r="E29" s="219">
        <v>1</v>
      </c>
      <c r="F29" s="328">
        <v>0</v>
      </c>
      <c r="G29" s="329">
        <v>0</v>
      </c>
      <c r="H29" s="329">
        <v>0</v>
      </c>
      <c r="I29" s="329">
        <v>0</v>
      </c>
      <c r="J29" s="304">
        <v>0</v>
      </c>
      <c r="K29" s="480">
        <f t="shared" si="0"/>
        <v>0</v>
      </c>
    </row>
    <row r="30" spans="1:11" s="8" customFormat="1" ht="18" customHeight="1" x14ac:dyDescent="0.2">
      <c r="A30" s="479">
        <v>6008</v>
      </c>
      <c r="B30" s="51" t="s">
        <v>22</v>
      </c>
      <c r="C30" s="308"/>
      <c r="D30" s="39" t="s">
        <v>17</v>
      </c>
      <c r="E30" s="219">
        <v>1</v>
      </c>
      <c r="F30" s="328">
        <v>0</v>
      </c>
      <c r="G30" s="329">
        <v>0</v>
      </c>
      <c r="H30" s="329">
        <v>0</v>
      </c>
      <c r="I30" s="329">
        <v>0</v>
      </c>
      <c r="J30" s="304">
        <v>0</v>
      </c>
      <c r="K30" s="480">
        <f t="shared" si="0"/>
        <v>0</v>
      </c>
    </row>
    <row r="31" spans="1:11" s="8" customFormat="1" ht="38.25" x14ac:dyDescent="0.2">
      <c r="A31" s="479" t="s">
        <v>580</v>
      </c>
      <c r="B31" s="146" t="s">
        <v>582</v>
      </c>
      <c r="C31" s="311"/>
      <c r="D31" s="39" t="s">
        <v>17</v>
      </c>
      <c r="E31" s="78">
        <v>1</v>
      </c>
      <c r="F31" s="328">
        <v>0</v>
      </c>
      <c r="G31" s="329">
        <v>0</v>
      </c>
      <c r="H31" s="329">
        <v>0</v>
      </c>
      <c r="I31" s="329">
        <v>0</v>
      </c>
      <c r="J31" s="304">
        <v>0</v>
      </c>
      <c r="K31" s="480">
        <f t="shared" si="0"/>
        <v>0</v>
      </c>
    </row>
    <row r="32" spans="1:11" s="8" customFormat="1" ht="18" customHeight="1" x14ac:dyDescent="0.2">
      <c r="A32" s="479">
        <v>6009</v>
      </c>
      <c r="B32" s="68" t="s">
        <v>14</v>
      </c>
      <c r="C32" s="312"/>
      <c r="D32" s="310"/>
      <c r="E32" s="313"/>
      <c r="F32" s="330">
        <v>0</v>
      </c>
      <c r="G32" s="329">
        <v>0</v>
      </c>
      <c r="H32" s="339">
        <v>0</v>
      </c>
      <c r="I32" s="339">
        <v>0</v>
      </c>
      <c r="J32" s="304">
        <v>0</v>
      </c>
      <c r="K32" s="516">
        <f t="shared" si="0"/>
        <v>0</v>
      </c>
    </row>
    <row r="33" spans="1:11" s="8" customFormat="1" ht="18" customHeight="1" x14ac:dyDescent="0.2">
      <c r="A33" s="517"/>
      <c r="B33" s="45" t="s">
        <v>713</v>
      </c>
      <c r="C33" s="64"/>
      <c r="D33" s="128"/>
      <c r="E33" s="128"/>
      <c r="F33" s="333"/>
      <c r="G33" s="334"/>
      <c r="H33" s="334"/>
      <c r="I33" s="334"/>
      <c r="J33" s="334"/>
      <c r="K33" s="491">
        <f t="shared" ref="K33" si="1">SUM(K23:K32)</f>
        <v>0</v>
      </c>
    </row>
    <row r="34" spans="1:11" s="8" customFormat="1" ht="6" customHeight="1" x14ac:dyDescent="0.2">
      <c r="A34" s="461"/>
      <c r="B34" s="159"/>
      <c r="C34" s="159"/>
      <c r="D34" s="150"/>
      <c r="E34" s="150"/>
      <c r="F34" s="336"/>
      <c r="G34" s="336"/>
      <c r="H34" s="336"/>
      <c r="I34" s="336"/>
      <c r="J34" s="336"/>
      <c r="K34" s="514"/>
    </row>
    <row r="35" spans="1:11" s="20" customFormat="1" ht="18" customHeight="1" x14ac:dyDescent="0.2">
      <c r="A35" s="475">
        <v>2500</v>
      </c>
      <c r="B35" s="19" t="s">
        <v>13</v>
      </c>
      <c r="C35" s="19"/>
      <c r="D35" s="220"/>
      <c r="E35" s="220"/>
      <c r="F35" s="338"/>
      <c r="G35" s="338"/>
      <c r="H35" s="338"/>
      <c r="I35" s="338"/>
      <c r="J35" s="338"/>
      <c r="K35" s="518"/>
    </row>
    <row r="36" spans="1:11" s="21" customFormat="1" ht="18" customHeight="1" x14ac:dyDescent="0.2">
      <c r="A36" s="519">
        <v>2542</v>
      </c>
      <c r="B36" s="221" t="s">
        <v>14</v>
      </c>
      <c r="C36" s="314"/>
      <c r="D36" s="315"/>
      <c r="E36" s="315"/>
      <c r="F36" s="331">
        <v>0</v>
      </c>
      <c r="G36" s="331">
        <v>0</v>
      </c>
      <c r="H36" s="331">
        <v>0</v>
      </c>
      <c r="I36" s="331">
        <v>0</v>
      </c>
      <c r="J36" s="332">
        <v>0</v>
      </c>
      <c r="K36" s="516">
        <f>E36*(G36+I36+J36)</f>
        <v>0</v>
      </c>
    </row>
    <row r="37" spans="1:11" s="22" customFormat="1" ht="18" customHeight="1" x14ac:dyDescent="0.2">
      <c r="A37" s="520"/>
      <c r="B37" s="223" t="s">
        <v>15</v>
      </c>
      <c r="C37" s="224"/>
      <c r="D37" s="225"/>
      <c r="E37" s="225"/>
      <c r="F37" s="334"/>
      <c r="G37" s="334"/>
      <c r="H37" s="334"/>
      <c r="I37" s="334"/>
      <c r="J37" s="334"/>
      <c r="K37" s="491">
        <f>SUM(K36:K36)</f>
        <v>0</v>
      </c>
    </row>
    <row r="38" spans="1:11" ht="6.75" customHeight="1" x14ac:dyDescent="0.2">
      <c r="A38" s="461"/>
      <c r="B38" s="159"/>
      <c r="C38" s="159"/>
      <c r="D38" s="150"/>
      <c r="E38" s="150"/>
      <c r="F38" s="336"/>
      <c r="G38" s="336"/>
      <c r="H38" s="336"/>
      <c r="I38" s="336"/>
      <c r="J38" s="336"/>
      <c r="K38" s="514"/>
    </row>
    <row r="39" spans="1:11" ht="18" customHeight="1" x14ac:dyDescent="0.2">
      <c r="A39" s="515">
        <v>4300</v>
      </c>
      <c r="B39" s="7" t="s">
        <v>23</v>
      </c>
      <c r="C39" s="7"/>
      <c r="D39" s="151"/>
      <c r="E39" s="151"/>
      <c r="F39" s="341"/>
      <c r="G39" s="341"/>
      <c r="H39" s="341"/>
      <c r="I39" s="341"/>
      <c r="J39" s="341"/>
      <c r="K39" s="487"/>
    </row>
    <row r="40" spans="1:11" ht="18" customHeight="1" x14ac:dyDescent="0.2">
      <c r="A40" s="481">
        <v>4231</v>
      </c>
      <c r="B40" s="645" t="s">
        <v>793</v>
      </c>
      <c r="C40" s="306"/>
      <c r="D40" s="39" t="s">
        <v>44</v>
      </c>
      <c r="E40" s="123">
        <v>2</v>
      </c>
      <c r="F40" s="325">
        <v>0</v>
      </c>
      <c r="G40" s="303">
        <v>0</v>
      </c>
      <c r="H40" s="329">
        <v>0</v>
      </c>
      <c r="I40" s="329">
        <v>0</v>
      </c>
      <c r="J40" s="304">
        <v>0</v>
      </c>
      <c r="K40" s="480">
        <f t="shared" ref="K40:K48" si="2">E40*(G40+I40+J40)</f>
        <v>0</v>
      </c>
    </row>
    <row r="41" spans="1:11" ht="18" customHeight="1" x14ac:dyDescent="0.2">
      <c r="A41" s="481">
        <v>4332</v>
      </c>
      <c r="B41" s="41" t="s">
        <v>160</v>
      </c>
      <c r="C41" s="306"/>
      <c r="D41" s="39" t="s">
        <v>44</v>
      </c>
      <c r="E41" s="123">
        <v>1</v>
      </c>
      <c r="F41" s="328">
        <v>0</v>
      </c>
      <c r="G41" s="303">
        <v>0</v>
      </c>
      <c r="H41" s="303">
        <v>0</v>
      </c>
      <c r="I41" s="303">
        <v>0</v>
      </c>
      <c r="J41" s="304">
        <v>0</v>
      </c>
      <c r="K41" s="480">
        <f t="shared" si="2"/>
        <v>0</v>
      </c>
    </row>
    <row r="42" spans="1:11" ht="18" customHeight="1" x14ac:dyDescent="0.2">
      <c r="A42" s="481">
        <v>4353</v>
      </c>
      <c r="B42" s="41" t="s">
        <v>24</v>
      </c>
      <c r="C42" s="306"/>
      <c r="D42" s="39" t="s">
        <v>44</v>
      </c>
      <c r="E42" s="123">
        <v>2</v>
      </c>
      <c r="F42" s="328">
        <v>0</v>
      </c>
      <c r="G42" s="303">
        <v>0</v>
      </c>
      <c r="H42" s="303">
        <v>0</v>
      </c>
      <c r="I42" s="303">
        <v>0</v>
      </c>
      <c r="J42" s="304">
        <v>0</v>
      </c>
      <c r="K42" s="480">
        <f t="shared" si="2"/>
        <v>0</v>
      </c>
    </row>
    <row r="43" spans="1:11" ht="18" customHeight="1" x14ac:dyDescent="0.2">
      <c r="A43" s="481">
        <v>4354</v>
      </c>
      <c r="B43" s="41" t="s">
        <v>25</v>
      </c>
      <c r="C43" s="306"/>
      <c r="D43" s="39" t="s">
        <v>44</v>
      </c>
      <c r="E43" s="123">
        <v>2</v>
      </c>
      <c r="F43" s="328">
        <v>0</v>
      </c>
      <c r="G43" s="303">
        <v>0</v>
      </c>
      <c r="H43" s="303">
        <v>0</v>
      </c>
      <c r="I43" s="303">
        <v>0</v>
      </c>
      <c r="J43" s="304">
        <v>0</v>
      </c>
      <c r="K43" s="480">
        <f t="shared" si="2"/>
        <v>0</v>
      </c>
    </row>
    <row r="44" spans="1:11" ht="18" customHeight="1" x14ac:dyDescent="0.2">
      <c r="A44" s="481">
        <v>4356</v>
      </c>
      <c r="B44" s="41" t="s">
        <v>26</v>
      </c>
      <c r="C44" s="306"/>
      <c r="D44" s="39" t="s">
        <v>44</v>
      </c>
      <c r="E44" s="123">
        <v>2</v>
      </c>
      <c r="F44" s="328">
        <v>0</v>
      </c>
      <c r="G44" s="303">
        <v>0</v>
      </c>
      <c r="H44" s="303">
        <v>0</v>
      </c>
      <c r="I44" s="303">
        <v>0</v>
      </c>
      <c r="J44" s="304">
        <v>0</v>
      </c>
      <c r="K44" s="480">
        <f t="shared" si="2"/>
        <v>0</v>
      </c>
    </row>
    <row r="45" spans="1:11" ht="18" customHeight="1" x14ac:dyDescent="0.2">
      <c r="A45" s="481">
        <v>4363</v>
      </c>
      <c r="B45" s="41" t="s">
        <v>267</v>
      </c>
      <c r="C45" s="306"/>
      <c r="D45" s="39" t="s">
        <v>44</v>
      </c>
      <c r="E45" s="123">
        <v>1</v>
      </c>
      <c r="F45" s="328">
        <v>0</v>
      </c>
      <c r="G45" s="303">
        <v>0</v>
      </c>
      <c r="H45" s="303">
        <v>0</v>
      </c>
      <c r="I45" s="303">
        <v>0</v>
      </c>
      <c r="J45" s="304">
        <v>0</v>
      </c>
      <c r="K45" s="480">
        <f t="shared" si="2"/>
        <v>0</v>
      </c>
    </row>
    <row r="46" spans="1:11" ht="18" customHeight="1" x14ac:dyDescent="0.2">
      <c r="A46" s="481">
        <v>4405</v>
      </c>
      <c r="B46" s="41" t="s">
        <v>145</v>
      </c>
      <c r="C46" s="306"/>
      <c r="D46" s="39" t="s">
        <v>44</v>
      </c>
      <c r="E46" s="123">
        <v>2</v>
      </c>
      <c r="F46" s="328">
        <v>0</v>
      </c>
      <c r="G46" s="303">
        <v>0</v>
      </c>
      <c r="H46" s="303">
        <v>0</v>
      </c>
      <c r="I46" s="303">
        <v>0</v>
      </c>
      <c r="J46" s="304">
        <v>0</v>
      </c>
      <c r="K46" s="480">
        <f t="shared" si="2"/>
        <v>0</v>
      </c>
    </row>
    <row r="47" spans="1:11" ht="18" customHeight="1" x14ac:dyDescent="0.2">
      <c r="A47" s="481">
        <v>4412</v>
      </c>
      <c r="B47" s="41" t="s">
        <v>27</v>
      </c>
      <c r="C47" s="306"/>
      <c r="D47" s="39" t="s">
        <v>44</v>
      </c>
      <c r="E47" s="123">
        <v>2</v>
      </c>
      <c r="F47" s="328">
        <v>0</v>
      </c>
      <c r="G47" s="303">
        <v>0</v>
      </c>
      <c r="H47" s="303">
        <v>0</v>
      </c>
      <c r="I47" s="303">
        <v>0</v>
      </c>
      <c r="J47" s="304">
        <v>0</v>
      </c>
      <c r="K47" s="480">
        <f t="shared" si="2"/>
        <v>0</v>
      </c>
    </row>
    <row r="48" spans="1:11" s="24" customFormat="1" ht="18" customHeight="1" x14ac:dyDescent="0.2">
      <c r="A48" s="521">
        <v>4390</v>
      </c>
      <c r="B48" s="226" t="s">
        <v>14</v>
      </c>
      <c r="C48" s="316"/>
      <c r="D48" s="317"/>
      <c r="E48" s="318"/>
      <c r="F48" s="342">
        <v>0</v>
      </c>
      <c r="G48" s="339">
        <v>0</v>
      </c>
      <c r="H48" s="339">
        <v>0</v>
      </c>
      <c r="I48" s="339">
        <v>0</v>
      </c>
      <c r="J48" s="343">
        <v>0</v>
      </c>
      <c r="K48" s="493">
        <f t="shared" si="2"/>
        <v>0</v>
      </c>
    </row>
    <row r="49" spans="1:11" ht="18" customHeight="1" x14ac:dyDescent="0.2">
      <c r="A49" s="517"/>
      <c r="B49" s="45" t="s">
        <v>29</v>
      </c>
      <c r="C49" s="64"/>
      <c r="D49" s="128"/>
      <c r="E49" s="128"/>
      <c r="F49" s="334"/>
      <c r="G49" s="334"/>
      <c r="H49" s="334"/>
      <c r="I49" s="334"/>
      <c r="J49" s="334"/>
      <c r="K49" s="491">
        <f t="shared" ref="K49" si="3">SUM(K40:K48)</f>
        <v>0</v>
      </c>
    </row>
    <row r="50" spans="1:11" s="8" customFormat="1" ht="6" customHeight="1" x14ac:dyDescent="0.2">
      <c r="A50" s="461"/>
      <c r="B50" s="159"/>
      <c r="C50" s="159"/>
      <c r="D50" s="150"/>
      <c r="E50" s="150"/>
      <c r="F50" s="336"/>
      <c r="G50" s="336"/>
      <c r="H50" s="336"/>
      <c r="I50" s="336"/>
      <c r="J50" s="336"/>
      <c r="K50" s="514"/>
    </row>
    <row r="51" spans="1:11" ht="18" customHeight="1" x14ac:dyDescent="0.2">
      <c r="A51" s="515">
        <v>5200</v>
      </c>
      <c r="B51" s="7" t="s">
        <v>30</v>
      </c>
      <c r="C51" s="7"/>
      <c r="D51" s="151"/>
      <c r="E51" s="151"/>
      <c r="F51" s="341"/>
      <c r="G51" s="341"/>
      <c r="H51" s="341"/>
      <c r="I51" s="341"/>
      <c r="J51" s="341"/>
      <c r="K51" s="487"/>
    </row>
    <row r="52" spans="1:11" ht="18" customHeight="1" x14ac:dyDescent="0.2">
      <c r="A52" s="481" t="s">
        <v>31</v>
      </c>
      <c r="B52" s="41" t="s">
        <v>32</v>
      </c>
      <c r="C52" s="306"/>
      <c r="D52" s="39" t="s">
        <v>17</v>
      </c>
      <c r="E52" s="123">
        <v>1</v>
      </c>
      <c r="F52" s="328">
        <v>0</v>
      </c>
      <c r="G52" s="329">
        <v>0</v>
      </c>
      <c r="H52" s="329">
        <v>0</v>
      </c>
      <c r="I52" s="329">
        <v>0</v>
      </c>
      <c r="J52" s="304">
        <v>0</v>
      </c>
      <c r="K52" s="480">
        <f t="shared" ref="K52:K58" si="4">E52*(G52+I52+J52)</f>
        <v>0</v>
      </c>
    </row>
    <row r="53" spans="1:11" ht="18" customHeight="1" x14ac:dyDescent="0.2">
      <c r="A53" s="481" t="s">
        <v>33</v>
      </c>
      <c r="B53" s="41" t="s">
        <v>34</v>
      </c>
      <c r="C53" s="306"/>
      <c r="D53" s="39" t="s">
        <v>17</v>
      </c>
      <c r="E53" s="123">
        <v>1</v>
      </c>
      <c r="F53" s="328">
        <v>0</v>
      </c>
      <c r="G53" s="329">
        <v>0</v>
      </c>
      <c r="H53" s="329">
        <v>0</v>
      </c>
      <c r="I53" s="329">
        <v>0</v>
      </c>
      <c r="J53" s="304">
        <v>0</v>
      </c>
      <c r="K53" s="480">
        <f t="shared" si="4"/>
        <v>0</v>
      </c>
    </row>
    <row r="54" spans="1:11" ht="18" customHeight="1" x14ac:dyDescent="0.2">
      <c r="A54" s="481" t="s">
        <v>35</v>
      </c>
      <c r="B54" s="41" t="s">
        <v>36</v>
      </c>
      <c r="C54" s="306"/>
      <c r="D54" s="39" t="s">
        <v>17</v>
      </c>
      <c r="E54" s="123">
        <v>1</v>
      </c>
      <c r="F54" s="328">
        <v>0</v>
      </c>
      <c r="G54" s="329">
        <v>0</v>
      </c>
      <c r="H54" s="329">
        <v>0</v>
      </c>
      <c r="I54" s="329">
        <v>0</v>
      </c>
      <c r="J54" s="304">
        <v>0</v>
      </c>
      <c r="K54" s="480">
        <f t="shared" si="4"/>
        <v>0</v>
      </c>
    </row>
    <row r="55" spans="1:11" ht="18" customHeight="1" x14ac:dyDescent="0.2">
      <c r="A55" s="481" t="s">
        <v>37</v>
      </c>
      <c r="B55" s="41" t="s">
        <v>38</v>
      </c>
      <c r="C55" s="306"/>
      <c r="D55" s="39" t="s">
        <v>17</v>
      </c>
      <c r="E55" s="123">
        <v>1</v>
      </c>
      <c r="F55" s="328">
        <v>0</v>
      </c>
      <c r="G55" s="329">
        <v>0</v>
      </c>
      <c r="H55" s="329">
        <v>0</v>
      </c>
      <c r="I55" s="329">
        <v>0</v>
      </c>
      <c r="J55" s="304">
        <v>0</v>
      </c>
      <c r="K55" s="480">
        <f t="shared" si="4"/>
        <v>0</v>
      </c>
    </row>
    <row r="56" spans="1:11" ht="18" customHeight="1" x14ac:dyDescent="0.2">
      <c r="A56" s="481" t="s">
        <v>39</v>
      </c>
      <c r="B56" s="41" t="s">
        <v>40</v>
      </c>
      <c r="C56" s="306"/>
      <c r="D56" s="39" t="s">
        <v>17</v>
      </c>
      <c r="E56" s="123">
        <v>1</v>
      </c>
      <c r="F56" s="328">
        <v>0</v>
      </c>
      <c r="G56" s="329">
        <v>0</v>
      </c>
      <c r="H56" s="329">
        <v>0</v>
      </c>
      <c r="I56" s="329">
        <v>0</v>
      </c>
      <c r="J56" s="304">
        <v>0</v>
      </c>
      <c r="K56" s="480">
        <f t="shared" si="4"/>
        <v>0</v>
      </c>
    </row>
    <row r="57" spans="1:11" ht="18" customHeight="1" x14ac:dyDescent="0.2">
      <c r="A57" s="481" t="s">
        <v>41</v>
      </c>
      <c r="B57" s="41" t="s">
        <v>42</v>
      </c>
      <c r="C57" s="306"/>
      <c r="D57" s="39" t="s">
        <v>17</v>
      </c>
      <c r="E57" s="123">
        <v>1</v>
      </c>
      <c r="F57" s="328">
        <v>0</v>
      </c>
      <c r="G57" s="329">
        <v>0</v>
      </c>
      <c r="H57" s="329">
        <v>0</v>
      </c>
      <c r="I57" s="329">
        <v>0</v>
      </c>
      <c r="J57" s="304">
        <v>0</v>
      </c>
      <c r="K57" s="480">
        <f t="shared" si="4"/>
        <v>0</v>
      </c>
    </row>
    <row r="58" spans="1:11" ht="18" customHeight="1" x14ac:dyDescent="0.2">
      <c r="A58" s="521" t="s">
        <v>43</v>
      </c>
      <c r="B58" s="226" t="s">
        <v>14</v>
      </c>
      <c r="C58" s="316"/>
      <c r="D58" s="315"/>
      <c r="E58" s="318"/>
      <c r="F58" s="342">
        <v>0</v>
      </c>
      <c r="G58" s="339">
        <v>0</v>
      </c>
      <c r="H58" s="339">
        <v>0</v>
      </c>
      <c r="I58" s="339">
        <v>0</v>
      </c>
      <c r="J58" s="343">
        <v>0</v>
      </c>
      <c r="K58" s="480">
        <f t="shared" si="4"/>
        <v>0</v>
      </c>
    </row>
    <row r="59" spans="1:11" ht="18" customHeight="1" x14ac:dyDescent="0.2">
      <c r="A59" s="517"/>
      <c r="B59" s="45" t="s">
        <v>712</v>
      </c>
      <c r="C59" s="64"/>
      <c r="D59" s="128"/>
      <c r="E59" s="128"/>
      <c r="F59" s="334"/>
      <c r="G59" s="334"/>
      <c r="H59" s="334"/>
      <c r="I59" s="334"/>
      <c r="J59" s="334"/>
      <c r="K59" s="491">
        <f t="shared" ref="K59" si="5">SUM(K52:K58)</f>
        <v>0</v>
      </c>
    </row>
    <row r="60" spans="1:11" s="8" customFormat="1" ht="6" customHeight="1" x14ac:dyDescent="0.2">
      <c r="A60" s="461"/>
      <c r="B60" s="159"/>
      <c r="C60" s="159"/>
      <c r="D60" s="150"/>
      <c r="E60" s="150"/>
      <c r="F60" s="336"/>
      <c r="G60" s="336"/>
      <c r="H60" s="336"/>
      <c r="I60" s="336"/>
      <c r="J60" s="336"/>
      <c r="K60" s="514"/>
    </row>
    <row r="61" spans="1:11" ht="18" customHeight="1" x14ac:dyDescent="0.2">
      <c r="A61" s="515">
        <v>6800</v>
      </c>
      <c r="B61" s="7" t="s">
        <v>279</v>
      </c>
      <c r="C61" s="7"/>
      <c r="D61" s="151"/>
      <c r="E61" s="151"/>
      <c r="F61" s="341"/>
      <c r="G61" s="341"/>
      <c r="H61" s="341"/>
      <c r="I61" s="341"/>
      <c r="J61" s="341"/>
      <c r="K61" s="487"/>
    </row>
    <row r="62" spans="1:11" ht="18" customHeight="1" x14ac:dyDescent="0.2">
      <c r="A62" s="481">
        <v>6801</v>
      </c>
      <c r="B62" s="41" t="s">
        <v>208</v>
      </c>
      <c r="C62" s="306"/>
      <c r="D62" s="39" t="s">
        <v>44</v>
      </c>
      <c r="E62" s="123">
        <v>2</v>
      </c>
      <c r="F62" s="325">
        <v>0</v>
      </c>
      <c r="G62" s="303">
        <v>0</v>
      </c>
      <c r="H62" s="329">
        <v>0</v>
      </c>
      <c r="I62" s="303">
        <v>0</v>
      </c>
      <c r="J62" s="304">
        <v>0</v>
      </c>
      <c r="K62" s="480">
        <f t="shared" ref="K62:K79" si="6">E62*(G62+I62+J62)</f>
        <v>0</v>
      </c>
    </row>
    <row r="63" spans="1:11" ht="18" customHeight="1" x14ac:dyDescent="0.2">
      <c r="A63" s="481">
        <v>6802</v>
      </c>
      <c r="B63" s="41" t="s">
        <v>210</v>
      </c>
      <c r="C63" s="306"/>
      <c r="D63" s="39" t="s">
        <v>44</v>
      </c>
      <c r="E63" s="123">
        <v>2</v>
      </c>
      <c r="F63" s="328">
        <v>0</v>
      </c>
      <c r="G63" s="328">
        <v>0</v>
      </c>
      <c r="H63" s="328">
        <v>0</v>
      </c>
      <c r="I63" s="328">
        <v>0</v>
      </c>
      <c r="J63" s="363">
        <v>0</v>
      </c>
      <c r="K63" s="531">
        <f t="shared" si="6"/>
        <v>0</v>
      </c>
    </row>
    <row r="64" spans="1:11" ht="18" customHeight="1" x14ac:dyDescent="0.2">
      <c r="A64" s="481" t="s">
        <v>124</v>
      </c>
      <c r="B64" s="41" t="s">
        <v>209</v>
      </c>
      <c r="C64" s="306"/>
      <c r="D64" s="39" t="s">
        <v>44</v>
      </c>
      <c r="E64" s="123">
        <v>4</v>
      </c>
      <c r="F64" s="328">
        <v>0</v>
      </c>
      <c r="G64" s="328">
        <v>0</v>
      </c>
      <c r="H64" s="328">
        <v>0</v>
      </c>
      <c r="I64" s="328">
        <v>0</v>
      </c>
      <c r="J64" s="363">
        <v>0</v>
      </c>
      <c r="K64" s="531">
        <f t="shared" si="6"/>
        <v>0</v>
      </c>
    </row>
    <row r="65" spans="1:11" ht="18" customHeight="1" x14ac:dyDescent="0.2">
      <c r="A65" s="481" t="s">
        <v>125</v>
      </c>
      <c r="B65" s="41" t="s">
        <v>126</v>
      </c>
      <c r="C65" s="306"/>
      <c r="D65" s="39" t="s">
        <v>44</v>
      </c>
      <c r="E65" s="123">
        <v>5</v>
      </c>
      <c r="F65" s="328">
        <v>0</v>
      </c>
      <c r="G65" s="328">
        <v>0</v>
      </c>
      <c r="H65" s="328">
        <v>0</v>
      </c>
      <c r="I65" s="328">
        <v>0</v>
      </c>
      <c r="J65" s="363">
        <v>0</v>
      </c>
      <c r="K65" s="531">
        <f t="shared" si="6"/>
        <v>0</v>
      </c>
    </row>
    <row r="66" spans="1:11" ht="30" customHeight="1" x14ac:dyDescent="0.2">
      <c r="A66" s="481" t="s">
        <v>128</v>
      </c>
      <c r="B66" s="41" t="s">
        <v>305</v>
      </c>
      <c r="C66" s="306"/>
      <c r="D66" s="39" t="s">
        <v>44</v>
      </c>
      <c r="E66" s="123">
        <v>2</v>
      </c>
      <c r="F66" s="328">
        <v>0</v>
      </c>
      <c r="G66" s="328">
        <v>0</v>
      </c>
      <c r="H66" s="328">
        <v>0</v>
      </c>
      <c r="I66" s="328">
        <v>0</v>
      </c>
      <c r="J66" s="363">
        <v>0</v>
      </c>
      <c r="K66" s="531">
        <f t="shared" si="6"/>
        <v>0</v>
      </c>
    </row>
    <row r="67" spans="1:11" ht="18" customHeight="1" x14ac:dyDescent="0.2">
      <c r="A67" s="481">
        <v>6803</v>
      </c>
      <c r="B67" s="41" t="s">
        <v>122</v>
      </c>
      <c r="C67" s="306"/>
      <c r="D67" s="39" t="s">
        <v>44</v>
      </c>
      <c r="E67" s="123">
        <v>4</v>
      </c>
      <c r="F67" s="328">
        <v>0</v>
      </c>
      <c r="G67" s="328">
        <v>0</v>
      </c>
      <c r="H67" s="328">
        <v>0</v>
      </c>
      <c r="I67" s="328">
        <v>0</v>
      </c>
      <c r="J67" s="363">
        <v>0</v>
      </c>
      <c r="K67" s="531">
        <f t="shared" si="6"/>
        <v>0</v>
      </c>
    </row>
    <row r="68" spans="1:11" ht="18" customHeight="1" x14ac:dyDescent="0.2">
      <c r="A68" s="481">
        <v>6804</v>
      </c>
      <c r="B68" s="41" t="s">
        <v>127</v>
      </c>
      <c r="C68" s="306"/>
      <c r="D68" s="39" t="s">
        <v>44</v>
      </c>
      <c r="E68" s="123">
        <v>4</v>
      </c>
      <c r="F68" s="328">
        <v>0</v>
      </c>
      <c r="G68" s="328">
        <v>0</v>
      </c>
      <c r="H68" s="328">
        <v>0</v>
      </c>
      <c r="I68" s="328">
        <v>0</v>
      </c>
      <c r="J68" s="363">
        <v>0</v>
      </c>
      <c r="K68" s="531">
        <f t="shared" si="6"/>
        <v>0</v>
      </c>
    </row>
    <row r="69" spans="1:11" ht="18" customHeight="1" x14ac:dyDescent="0.2">
      <c r="A69" s="481">
        <v>6805</v>
      </c>
      <c r="B69" s="41" t="s">
        <v>118</v>
      </c>
      <c r="C69" s="306"/>
      <c r="D69" s="39" t="s">
        <v>44</v>
      </c>
      <c r="E69" s="123">
        <v>1</v>
      </c>
      <c r="F69" s="328">
        <v>0</v>
      </c>
      <c r="G69" s="328">
        <v>0</v>
      </c>
      <c r="H69" s="328">
        <v>0</v>
      </c>
      <c r="I69" s="328">
        <v>0</v>
      </c>
      <c r="J69" s="363">
        <v>0</v>
      </c>
      <c r="K69" s="531">
        <f t="shared" si="6"/>
        <v>0</v>
      </c>
    </row>
    <row r="70" spans="1:11" ht="18" customHeight="1" x14ac:dyDescent="0.2">
      <c r="A70" s="481">
        <v>6806</v>
      </c>
      <c r="B70" s="41" t="s">
        <v>45</v>
      </c>
      <c r="C70" s="306"/>
      <c r="D70" s="39" t="s">
        <v>44</v>
      </c>
      <c r="E70" s="123">
        <v>2</v>
      </c>
      <c r="F70" s="328">
        <v>0</v>
      </c>
      <c r="G70" s="328">
        <v>0</v>
      </c>
      <c r="H70" s="328">
        <v>0</v>
      </c>
      <c r="I70" s="328">
        <v>0</v>
      </c>
      <c r="J70" s="363">
        <v>0</v>
      </c>
      <c r="K70" s="531">
        <f t="shared" si="6"/>
        <v>0</v>
      </c>
    </row>
    <row r="71" spans="1:11" ht="30" customHeight="1" x14ac:dyDescent="0.2">
      <c r="A71" s="481">
        <v>6807</v>
      </c>
      <c r="B71" s="41" t="s">
        <v>46</v>
      </c>
      <c r="C71" s="306"/>
      <c r="D71" s="39" t="s">
        <v>44</v>
      </c>
      <c r="E71" s="123">
        <v>4</v>
      </c>
      <c r="F71" s="328">
        <v>0</v>
      </c>
      <c r="G71" s="328">
        <v>0</v>
      </c>
      <c r="H71" s="328">
        <v>0</v>
      </c>
      <c r="I71" s="328">
        <v>0</v>
      </c>
      <c r="J71" s="363">
        <v>0</v>
      </c>
      <c r="K71" s="531">
        <f t="shared" si="6"/>
        <v>0</v>
      </c>
    </row>
    <row r="72" spans="1:11" ht="30" customHeight="1" x14ac:dyDescent="0.2">
      <c r="A72" s="479" t="s">
        <v>47</v>
      </c>
      <c r="B72" s="227" t="s">
        <v>48</v>
      </c>
      <c r="C72" s="319"/>
      <c r="D72" s="103" t="s">
        <v>44</v>
      </c>
      <c r="E72" s="149">
        <v>4</v>
      </c>
      <c r="F72" s="362">
        <v>0</v>
      </c>
      <c r="G72" s="362">
        <v>0</v>
      </c>
      <c r="H72" s="362">
        <v>0</v>
      </c>
      <c r="I72" s="328">
        <v>0</v>
      </c>
      <c r="J72" s="370">
        <v>0</v>
      </c>
      <c r="K72" s="566">
        <f t="shared" si="6"/>
        <v>0</v>
      </c>
    </row>
    <row r="73" spans="1:11" ht="18" customHeight="1" x14ac:dyDescent="0.2">
      <c r="A73" s="481">
        <v>6808</v>
      </c>
      <c r="B73" s="41" t="s">
        <v>49</v>
      </c>
      <c r="C73" s="306"/>
      <c r="D73" s="39" t="s">
        <v>44</v>
      </c>
      <c r="E73" s="123">
        <v>2</v>
      </c>
      <c r="F73" s="328">
        <v>0</v>
      </c>
      <c r="G73" s="328">
        <v>0</v>
      </c>
      <c r="H73" s="328">
        <v>0</v>
      </c>
      <c r="I73" s="328">
        <v>0</v>
      </c>
      <c r="J73" s="363">
        <v>0</v>
      </c>
      <c r="K73" s="531">
        <f t="shared" si="6"/>
        <v>0</v>
      </c>
    </row>
    <row r="74" spans="1:11" ht="28.5" customHeight="1" x14ac:dyDescent="0.2">
      <c r="A74" s="481">
        <v>6809</v>
      </c>
      <c r="B74" s="41" t="s">
        <v>123</v>
      </c>
      <c r="C74" s="306"/>
      <c r="D74" s="39" t="s">
        <v>44</v>
      </c>
      <c r="E74" s="123">
        <v>0</v>
      </c>
      <c r="F74" s="328">
        <v>0</v>
      </c>
      <c r="G74" s="328">
        <v>0</v>
      </c>
      <c r="H74" s="328">
        <v>0</v>
      </c>
      <c r="I74" s="328">
        <v>0</v>
      </c>
      <c r="J74" s="363">
        <v>0</v>
      </c>
      <c r="K74" s="531">
        <f t="shared" si="6"/>
        <v>0</v>
      </c>
    </row>
    <row r="75" spans="1:11" ht="18" customHeight="1" x14ac:dyDescent="0.2">
      <c r="A75" s="481" t="s">
        <v>50</v>
      </c>
      <c r="B75" s="41" t="s">
        <v>51</v>
      </c>
      <c r="C75" s="306"/>
      <c r="D75" s="39" t="s">
        <v>44</v>
      </c>
      <c r="E75" s="123">
        <v>0</v>
      </c>
      <c r="F75" s="328">
        <v>0</v>
      </c>
      <c r="G75" s="328">
        <v>0</v>
      </c>
      <c r="H75" s="328">
        <v>0</v>
      </c>
      <c r="I75" s="328">
        <v>0</v>
      </c>
      <c r="J75" s="363">
        <v>0</v>
      </c>
      <c r="K75" s="531">
        <f t="shared" si="6"/>
        <v>0</v>
      </c>
    </row>
    <row r="76" spans="1:11" ht="18" customHeight="1" x14ac:dyDescent="0.2">
      <c r="A76" s="481">
        <v>6810</v>
      </c>
      <c r="B76" s="41" t="s">
        <v>53</v>
      </c>
      <c r="C76" s="306"/>
      <c r="D76" s="39" t="s">
        <v>17</v>
      </c>
      <c r="E76" s="123">
        <v>1</v>
      </c>
      <c r="F76" s="328">
        <v>0</v>
      </c>
      <c r="G76" s="362">
        <v>0</v>
      </c>
      <c r="H76" s="328">
        <v>0</v>
      </c>
      <c r="I76" s="362">
        <v>0</v>
      </c>
      <c r="J76" s="363">
        <v>0</v>
      </c>
      <c r="K76" s="531">
        <f t="shared" si="6"/>
        <v>0</v>
      </c>
    </row>
    <row r="77" spans="1:11" ht="18" customHeight="1" x14ac:dyDescent="0.2">
      <c r="A77" s="481">
        <v>6811</v>
      </c>
      <c r="B77" s="41" t="s">
        <v>131</v>
      </c>
      <c r="C77" s="306"/>
      <c r="D77" s="39" t="s">
        <v>44</v>
      </c>
      <c r="E77" s="123">
        <v>3</v>
      </c>
      <c r="F77" s="328">
        <v>0</v>
      </c>
      <c r="G77" s="328">
        <v>0</v>
      </c>
      <c r="H77" s="328">
        <v>0</v>
      </c>
      <c r="I77" s="328">
        <v>0</v>
      </c>
      <c r="J77" s="363">
        <v>0</v>
      </c>
      <c r="K77" s="531">
        <f t="shared" si="6"/>
        <v>0</v>
      </c>
    </row>
    <row r="78" spans="1:11" ht="18" customHeight="1" x14ac:dyDescent="0.2">
      <c r="A78" s="481">
        <v>6812</v>
      </c>
      <c r="B78" s="41" t="s">
        <v>54</v>
      </c>
      <c r="C78" s="306"/>
      <c r="D78" s="39" t="s">
        <v>44</v>
      </c>
      <c r="E78" s="123">
        <v>2</v>
      </c>
      <c r="F78" s="328">
        <v>0</v>
      </c>
      <c r="G78" s="328">
        <v>0</v>
      </c>
      <c r="H78" s="328">
        <v>0</v>
      </c>
      <c r="I78" s="328">
        <v>0</v>
      </c>
      <c r="J78" s="363">
        <v>0</v>
      </c>
      <c r="K78" s="531">
        <f t="shared" si="6"/>
        <v>0</v>
      </c>
    </row>
    <row r="79" spans="1:11" ht="18" customHeight="1" x14ac:dyDescent="0.2">
      <c r="A79" s="481">
        <v>6813</v>
      </c>
      <c r="B79" s="227" t="s">
        <v>88</v>
      </c>
      <c r="C79" s="319"/>
      <c r="D79" s="39" t="s">
        <v>44</v>
      </c>
      <c r="E79" s="123">
        <v>2</v>
      </c>
      <c r="F79" s="328">
        <v>0</v>
      </c>
      <c r="G79" s="328">
        <v>0</v>
      </c>
      <c r="H79" s="328">
        <v>0</v>
      </c>
      <c r="I79" s="328">
        <v>0</v>
      </c>
      <c r="J79" s="363">
        <v>0</v>
      </c>
      <c r="K79" s="531">
        <f t="shared" si="6"/>
        <v>0</v>
      </c>
    </row>
    <row r="80" spans="1:11" ht="25.9" customHeight="1" x14ac:dyDescent="0.2">
      <c r="A80" s="481">
        <v>6814</v>
      </c>
      <c r="B80" s="41" t="s">
        <v>706</v>
      </c>
      <c r="C80" s="306"/>
      <c r="D80" s="39" t="s">
        <v>44</v>
      </c>
      <c r="E80" s="123">
        <v>0</v>
      </c>
      <c r="F80" s="328"/>
      <c r="G80" s="328"/>
      <c r="H80" s="328"/>
      <c r="I80" s="328"/>
      <c r="J80" s="363"/>
      <c r="K80" s="531"/>
    </row>
    <row r="81" spans="1:11" ht="18" customHeight="1" x14ac:dyDescent="0.2">
      <c r="A81" s="481">
        <v>6815</v>
      </c>
      <c r="B81" s="41" t="s">
        <v>562</v>
      </c>
      <c r="C81" s="306"/>
      <c r="D81" s="39" t="s">
        <v>44</v>
      </c>
      <c r="E81" s="123">
        <v>2</v>
      </c>
      <c r="F81" s="328">
        <v>0</v>
      </c>
      <c r="G81" s="328">
        <v>0</v>
      </c>
      <c r="H81" s="328">
        <v>0</v>
      </c>
      <c r="I81" s="328">
        <v>0</v>
      </c>
      <c r="J81" s="363">
        <v>0</v>
      </c>
      <c r="K81" s="531">
        <f t="shared" ref="K81:K87" si="7">E81*(G81+I81+J81)</f>
        <v>0</v>
      </c>
    </row>
    <row r="82" spans="1:11" ht="18" customHeight="1" x14ac:dyDescent="0.2">
      <c r="A82" s="481">
        <v>6816</v>
      </c>
      <c r="B82" s="41" t="s">
        <v>133</v>
      </c>
      <c r="C82" s="306"/>
      <c r="D82" s="39" t="s">
        <v>44</v>
      </c>
      <c r="E82" s="123">
        <v>4</v>
      </c>
      <c r="F82" s="328">
        <v>0</v>
      </c>
      <c r="G82" s="328">
        <v>0</v>
      </c>
      <c r="H82" s="328">
        <v>0</v>
      </c>
      <c r="I82" s="328">
        <v>0</v>
      </c>
      <c r="J82" s="363">
        <v>0</v>
      </c>
      <c r="K82" s="531">
        <f t="shared" si="7"/>
        <v>0</v>
      </c>
    </row>
    <row r="83" spans="1:11" x14ac:dyDescent="0.2">
      <c r="A83" s="481">
        <v>6817</v>
      </c>
      <c r="B83" s="41" t="s">
        <v>136</v>
      </c>
      <c r="C83" s="320"/>
      <c r="D83" s="218" t="s">
        <v>44</v>
      </c>
      <c r="E83" s="123">
        <v>1</v>
      </c>
      <c r="F83" s="328">
        <v>0</v>
      </c>
      <c r="G83" s="328">
        <v>0</v>
      </c>
      <c r="H83" s="357">
        <v>0</v>
      </c>
      <c r="I83" s="357">
        <v>0</v>
      </c>
      <c r="J83" s="363">
        <v>0</v>
      </c>
      <c r="K83" s="531">
        <f t="shared" si="7"/>
        <v>0</v>
      </c>
    </row>
    <row r="84" spans="1:11" ht="18" customHeight="1" x14ac:dyDescent="0.2">
      <c r="A84" s="481" t="s">
        <v>135</v>
      </c>
      <c r="B84" s="41" t="s">
        <v>137</v>
      </c>
      <c r="C84" s="320"/>
      <c r="D84" s="218" t="s">
        <v>44</v>
      </c>
      <c r="E84" s="123">
        <v>10</v>
      </c>
      <c r="F84" s="328">
        <v>0</v>
      </c>
      <c r="G84" s="328">
        <v>0</v>
      </c>
      <c r="H84" s="357">
        <v>0</v>
      </c>
      <c r="I84" s="328">
        <v>0</v>
      </c>
      <c r="J84" s="363">
        <v>0</v>
      </c>
      <c r="K84" s="531">
        <f t="shared" si="7"/>
        <v>0</v>
      </c>
    </row>
    <row r="85" spans="1:11" ht="38.25" x14ac:dyDescent="0.2">
      <c r="A85" s="481" t="s">
        <v>138</v>
      </c>
      <c r="B85" s="41" t="s">
        <v>307</v>
      </c>
      <c r="C85" s="306"/>
      <c r="D85" s="39" t="s">
        <v>17</v>
      </c>
      <c r="E85" s="123">
        <v>1</v>
      </c>
      <c r="F85" s="328">
        <v>0</v>
      </c>
      <c r="G85" s="362">
        <v>0</v>
      </c>
      <c r="H85" s="328">
        <v>0</v>
      </c>
      <c r="I85" s="362">
        <v>0</v>
      </c>
      <c r="J85" s="363">
        <v>0</v>
      </c>
      <c r="K85" s="531">
        <f t="shared" si="7"/>
        <v>0</v>
      </c>
    </row>
    <row r="86" spans="1:11" x14ac:dyDescent="0.2">
      <c r="A86" s="483">
        <v>6215</v>
      </c>
      <c r="B86" s="41" t="s">
        <v>306</v>
      </c>
      <c r="C86" s="306"/>
      <c r="D86" s="39" t="s">
        <v>44</v>
      </c>
      <c r="E86" s="123">
        <v>1</v>
      </c>
      <c r="F86" s="328">
        <v>0</v>
      </c>
      <c r="G86" s="303">
        <v>0</v>
      </c>
      <c r="H86" s="303">
        <v>0</v>
      </c>
      <c r="I86" s="303">
        <v>0</v>
      </c>
      <c r="J86" s="304">
        <v>0</v>
      </c>
      <c r="K86" s="480">
        <f t="shared" si="7"/>
        <v>0</v>
      </c>
    </row>
    <row r="87" spans="1:11" ht="18" customHeight="1" x14ac:dyDescent="0.2">
      <c r="A87" s="521" t="s">
        <v>132</v>
      </c>
      <c r="B87" s="226" t="s">
        <v>14</v>
      </c>
      <c r="C87" s="316"/>
      <c r="D87" s="315"/>
      <c r="E87" s="318"/>
      <c r="F87" s="342">
        <v>0</v>
      </c>
      <c r="G87" s="364">
        <v>0</v>
      </c>
      <c r="H87" s="364">
        <v>0</v>
      </c>
      <c r="I87" s="364">
        <v>0</v>
      </c>
      <c r="J87" s="371">
        <v>0</v>
      </c>
      <c r="K87" s="531">
        <f t="shared" si="7"/>
        <v>0</v>
      </c>
    </row>
    <row r="88" spans="1:11" ht="18" customHeight="1" x14ac:dyDescent="0.2">
      <c r="A88" s="517"/>
      <c r="B88" s="45" t="s">
        <v>714</v>
      </c>
      <c r="C88" s="64"/>
      <c r="D88" s="128"/>
      <c r="E88" s="128"/>
      <c r="F88" s="334"/>
      <c r="G88" s="334"/>
      <c r="H88" s="334"/>
      <c r="I88" s="334"/>
      <c r="J88" s="334"/>
      <c r="K88" s="491">
        <f>SUM(K62:K87)</f>
        <v>0</v>
      </c>
    </row>
    <row r="89" spans="1:11" ht="6.75" customHeight="1" x14ac:dyDescent="0.2">
      <c r="A89" s="461"/>
      <c r="B89" s="159"/>
      <c r="C89" s="159"/>
      <c r="D89" s="150"/>
      <c r="E89" s="150"/>
      <c r="F89" s="336"/>
      <c r="G89" s="336"/>
      <c r="H89" s="336"/>
      <c r="I89" s="336"/>
      <c r="J89" s="336"/>
      <c r="K89" s="514"/>
    </row>
    <row r="90" spans="1:11" ht="18" customHeight="1" x14ac:dyDescent="0.2">
      <c r="A90" s="515">
        <v>6600</v>
      </c>
      <c r="B90" s="7" t="s">
        <v>87</v>
      </c>
      <c r="C90" s="7"/>
      <c r="D90" s="151"/>
      <c r="E90" s="151"/>
      <c r="F90" s="341"/>
      <c r="G90" s="341"/>
      <c r="H90" s="341"/>
      <c r="I90" s="341"/>
      <c r="J90" s="341"/>
      <c r="K90" s="487"/>
    </row>
    <row r="91" spans="1:11" ht="30.75" customHeight="1" x14ac:dyDescent="0.2">
      <c r="A91" s="483">
        <v>6601</v>
      </c>
      <c r="B91" s="41" t="s">
        <v>192</v>
      </c>
      <c r="C91" s="306"/>
      <c r="D91" s="39" t="s">
        <v>44</v>
      </c>
      <c r="E91" s="123">
        <v>1</v>
      </c>
      <c r="F91" s="328">
        <v>0</v>
      </c>
      <c r="G91" s="328">
        <v>0</v>
      </c>
      <c r="H91" s="328">
        <v>0</v>
      </c>
      <c r="I91" s="328">
        <v>0</v>
      </c>
      <c r="J91" s="363">
        <v>0</v>
      </c>
      <c r="K91" s="531">
        <f t="shared" ref="K91:K98" si="8">E91*(G91+I91+J91)</f>
        <v>0</v>
      </c>
    </row>
    <row r="92" spans="1:11" ht="18" customHeight="1" x14ac:dyDescent="0.2">
      <c r="A92" s="522">
        <v>6607</v>
      </c>
      <c r="B92" s="37" t="s">
        <v>217</v>
      </c>
      <c r="C92" s="309"/>
      <c r="D92" s="39" t="s">
        <v>44</v>
      </c>
      <c r="E92" s="123">
        <v>24</v>
      </c>
      <c r="F92" s="328">
        <v>0</v>
      </c>
      <c r="G92" s="328">
        <v>0</v>
      </c>
      <c r="H92" s="328">
        <v>0</v>
      </c>
      <c r="I92" s="328">
        <v>0</v>
      </c>
      <c r="J92" s="363">
        <v>0</v>
      </c>
      <c r="K92" s="531">
        <f t="shared" si="8"/>
        <v>0</v>
      </c>
    </row>
    <row r="93" spans="1:11" ht="18" customHeight="1" x14ac:dyDescent="0.2">
      <c r="A93" s="522">
        <v>6608</v>
      </c>
      <c r="B93" s="37" t="s">
        <v>189</v>
      </c>
      <c r="C93" s="309"/>
      <c r="D93" s="39" t="s">
        <v>44</v>
      </c>
      <c r="E93" s="123">
        <v>0</v>
      </c>
      <c r="F93" s="328">
        <v>0</v>
      </c>
      <c r="G93" s="328">
        <v>0</v>
      </c>
      <c r="H93" s="328">
        <v>0</v>
      </c>
      <c r="I93" s="328">
        <v>0</v>
      </c>
      <c r="J93" s="363">
        <v>0</v>
      </c>
      <c r="K93" s="531">
        <f t="shared" si="8"/>
        <v>0</v>
      </c>
    </row>
    <row r="94" spans="1:11" ht="18" customHeight="1" x14ac:dyDescent="0.2">
      <c r="A94" s="522">
        <v>6609</v>
      </c>
      <c r="B94" s="37" t="s">
        <v>190</v>
      </c>
      <c r="C94" s="309"/>
      <c r="D94" s="39" t="s">
        <v>44</v>
      </c>
      <c r="E94" s="123">
        <v>0</v>
      </c>
      <c r="F94" s="328">
        <v>0</v>
      </c>
      <c r="G94" s="328">
        <v>0</v>
      </c>
      <c r="H94" s="328">
        <v>0</v>
      </c>
      <c r="I94" s="328">
        <v>0</v>
      </c>
      <c r="J94" s="363">
        <v>0</v>
      </c>
      <c r="K94" s="531">
        <f t="shared" si="8"/>
        <v>0</v>
      </c>
    </row>
    <row r="95" spans="1:11" ht="18" customHeight="1" x14ac:dyDescent="0.2">
      <c r="A95" s="522">
        <v>6612</v>
      </c>
      <c r="B95" s="37" t="s">
        <v>191</v>
      </c>
      <c r="C95" s="309"/>
      <c r="D95" s="39" t="s">
        <v>44</v>
      </c>
      <c r="E95" s="123">
        <v>1</v>
      </c>
      <c r="F95" s="328">
        <v>0</v>
      </c>
      <c r="G95" s="328">
        <v>0</v>
      </c>
      <c r="H95" s="328">
        <v>0</v>
      </c>
      <c r="I95" s="328">
        <v>0</v>
      </c>
      <c r="J95" s="363">
        <v>0</v>
      </c>
      <c r="K95" s="531">
        <f t="shared" si="8"/>
        <v>0</v>
      </c>
    </row>
    <row r="96" spans="1:11" ht="18" customHeight="1" x14ac:dyDescent="0.2">
      <c r="A96" s="522">
        <v>6618</v>
      </c>
      <c r="B96" s="37" t="s">
        <v>58</v>
      </c>
      <c r="C96" s="309"/>
      <c r="D96" s="39" t="s">
        <v>17</v>
      </c>
      <c r="E96" s="39">
        <v>1</v>
      </c>
      <c r="F96" s="328">
        <v>0</v>
      </c>
      <c r="G96" s="362">
        <v>0</v>
      </c>
      <c r="H96" s="362">
        <v>0</v>
      </c>
      <c r="I96" s="362">
        <v>0</v>
      </c>
      <c r="J96" s="363">
        <v>0</v>
      </c>
      <c r="K96" s="531">
        <f t="shared" si="8"/>
        <v>0</v>
      </c>
    </row>
    <row r="97" spans="1:11" ht="18" customHeight="1" x14ac:dyDescent="0.2">
      <c r="A97" s="522" t="s">
        <v>193</v>
      </c>
      <c r="B97" s="37" t="s">
        <v>194</v>
      </c>
      <c r="C97" s="309"/>
      <c r="D97" s="39" t="s">
        <v>17</v>
      </c>
      <c r="E97" s="39">
        <v>1</v>
      </c>
      <c r="F97" s="328">
        <v>0</v>
      </c>
      <c r="G97" s="362">
        <v>0</v>
      </c>
      <c r="H97" s="362">
        <v>0</v>
      </c>
      <c r="I97" s="362">
        <v>0</v>
      </c>
      <c r="J97" s="363">
        <v>0</v>
      </c>
      <c r="K97" s="531">
        <f t="shared" si="8"/>
        <v>0</v>
      </c>
    </row>
    <row r="98" spans="1:11" ht="18" customHeight="1" x14ac:dyDescent="0.2">
      <c r="A98" s="529">
        <v>6620</v>
      </c>
      <c r="B98" s="226" t="s">
        <v>14</v>
      </c>
      <c r="C98" s="316"/>
      <c r="D98" s="315"/>
      <c r="E98" s="318"/>
      <c r="F98" s="342">
        <v>0</v>
      </c>
      <c r="G98" s="364">
        <v>0</v>
      </c>
      <c r="H98" s="364">
        <v>0</v>
      </c>
      <c r="I98" s="364">
        <v>0</v>
      </c>
      <c r="J98" s="371">
        <v>0</v>
      </c>
      <c r="K98" s="531">
        <f t="shared" si="8"/>
        <v>0</v>
      </c>
    </row>
    <row r="99" spans="1:11" ht="18" customHeight="1" x14ac:dyDescent="0.2">
      <c r="A99" s="517"/>
      <c r="B99" s="45" t="s">
        <v>59</v>
      </c>
      <c r="C99" s="64"/>
      <c r="D99" s="128"/>
      <c r="E99" s="128"/>
      <c r="F99" s="334"/>
      <c r="G99" s="334"/>
      <c r="H99" s="334"/>
      <c r="I99" s="334"/>
      <c r="J99" s="334"/>
      <c r="K99" s="491">
        <f t="shared" ref="K99" si="9">SUM(K91:K98)</f>
        <v>0</v>
      </c>
    </row>
    <row r="100" spans="1:11" ht="6.75" customHeight="1" x14ac:dyDescent="0.2">
      <c r="A100" s="461"/>
      <c r="B100" s="159"/>
      <c r="C100" s="159"/>
      <c r="D100" s="150"/>
      <c r="E100" s="150"/>
      <c r="F100" s="336"/>
      <c r="G100" s="336"/>
      <c r="H100" s="336"/>
      <c r="I100" s="336"/>
      <c r="J100" s="336"/>
      <c r="K100" s="514"/>
    </row>
    <row r="101" spans="1:11" ht="18" customHeight="1" x14ac:dyDescent="0.2">
      <c r="A101" s="515">
        <v>6700</v>
      </c>
      <c r="B101" s="7" t="s">
        <v>60</v>
      </c>
      <c r="C101" s="7"/>
      <c r="D101" s="151"/>
      <c r="E101" s="151"/>
      <c r="F101" s="341"/>
      <c r="G101" s="341"/>
      <c r="H101" s="341"/>
      <c r="I101" s="341"/>
      <c r="J101" s="341"/>
      <c r="K101" s="487"/>
    </row>
    <row r="102" spans="1:11" ht="18" customHeight="1" x14ac:dyDescent="0.2">
      <c r="A102" s="530">
        <v>6701</v>
      </c>
      <c r="B102" s="42" t="s">
        <v>195</v>
      </c>
      <c r="C102" s="309"/>
      <c r="D102" s="39" t="s">
        <v>44</v>
      </c>
      <c r="E102" s="123">
        <v>1</v>
      </c>
      <c r="F102" s="303">
        <v>0</v>
      </c>
      <c r="G102" s="303">
        <v>0</v>
      </c>
      <c r="H102" s="303">
        <v>0</v>
      </c>
      <c r="I102" s="303">
        <v>0</v>
      </c>
      <c r="J102" s="304">
        <v>0</v>
      </c>
      <c r="K102" s="480">
        <f t="shared" ref="K102:K107" si="10">E102*(G102+I102+J102)</f>
        <v>0</v>
      </c>
    </row>
    <row r="103" spans="1:11" ht="18" customHeight="1" x14ac:dyDescent="0.2">
      <c r="A103" s="483">
        <v>6708</v>
      </c>
      <c r="B103" s="37" t="s">
        <v>196</v>
      </c>
      <c r="C103" s="309"/>
      <c r="D103" s="39" t="s">
        <v>44</v>
      </c>
      <c r="E103" s="246">
        <v>1</v>
      </c>
      <c r="F103" s="303">
        <v>0</v>
      </c>
      <c r="G103" s="303">
        <v>0</v>
      </c>
      <c r="H103" s="303">
        <v>0</v>
      </c>
      <c r="I103" s="303">
        <v>0</v>
      </c>
      <c r="J103" s="304">
        <v>0</v>
      </c>
      <c r="K103" s="480">
        <f t="shared" si="10"/>
        <v>0</v>
      </c>
    </row>
    <row r="104" spans="1:11" ht="25.5" x14ac:dyDescent="0.2">
      <c r="A104" s="488">
        <v>6714</v>
      </c>
      <c r="B104" s="44" t="s">
        <v>215</v>
      </c>
      <c r="C104" s="312"/>
      <c r="D104" s="218" t="s">
        <v>44</v>
      </c>
      <c r="E104" s="247">
        <v>1</v>
      </c>
      <c r="F104" s="303">
        <v>0</v>
      </c>
      <c r="G104" s="303">
        <v>0</v>
      </c>
      <c r="H104" s="303">
        <v>0</v>
      </c>
      <c r="I104" s="303">
        <v>0</v>
      </c>
      <c r="J104" s="304">
        <v>0</v>
      </c>
      <c r="K104" s="480">
        <f t="shared" si="10"/>
        <v>0</v>
      </c>
    </row>
    <row r="105" spans="1:11" ht="20.45" customHeight="1" x14ac:dyDescent="0.2">
      <c r="A105" s="488">
        <v>6715</v>
      </c>
      <c r="B105" s="44" t="s">
        <v>61</v>
      </c>
      <c r="C105" s="312"/>
      <c r="D105" s="218" t="s">
        <v>44</v>
      </c>
      <c r="E105" s="247">
        <v>1</v>
      </c>
      <c r="F105" s="303">
        <v>0</v>
      </c>
      <c r="G105" s="303">
        <v>0</v>
      </c>
      <c r="H105" s="303">
        <v>0</v>
      </c>
      <c r="I105" s="303">
        <v>0</v>
      </c>
      <c r="J105" s="304">
        <v>0</v>
      </c>
      <c r="K105" s="480">
        <f t="shared" si="10"/>
        <v>0</v>
      </c>
    </row>
    <row r="106" spans="1:11" x14ac:dyDescent="0.2">
      <c r="A106" s="483">
        <v>6716</v>
      </c>
      <c r="B106" s="47" t="s">
        <v>213</v>
      </c>
      <c r="C106" s="309"/>
      <c r="D106" s="39" t="s">
        <v>17</v>
      </c>
      <c r="E106" s="39">
        <v>1</v>
      </c>
      <c r="F106" s="303">
        <v>0</v>
      </c>
      <c r="G106" s="303">
        <v>0</v>
      </c>
      <c r="H106" s="303">
        <v>0</v>
      </c>
      <c r="I106" s="303">
        <v>0</v>
      </c>
      <c r="J106" s="304">
        <v>0</v>
      </c>
      <c r="K106" s="480">
        <f t="shared" si="10"/>
        <v>0</v>
      </c>
    </row>
    <row r="107" spans="1:11" ht="18" customHeight="1" x14ac:dyDescent="0.2">
      <c r="A107" s="492">
        <v>6717</v>
      </c>
      <c r="B107" s="226" t="s">
        <v>14</v>
      </c>
      <c r="C107" s="316"/>
      <c r="D107" s="317"/>
      <c r="E107" s="318"/>
      <c r="F107" s="303">
        <v>0</v>
      </c>
      <c r="G107" s="303">
        <v>0</v>
      </c>
      <c r="H107" s="303">
        <v>0</v>
      </c>
      <c r="I107" s="303">
        <v>0</v>
      </c>
      <c r="J107" s="304">
        <v>0</v>
      </c>
      <c r="K107" s="480">
        <f t="shared" si="10"/>
        <v>0</v>
      </c>
    </row>
    <row r="108" spans="1:11" ht="18" customHeight="1" x14ac:dyDescent="0.2">
      <c r="A108" s="517"/>
      <c r="B108" s="45" t="s">
        <v>211</v>
      </c>
      <c r="C108" s="64"/>
      <c r="D108" s="128"/>
      <c r="E108" s="128"/>
      <c r="F108" s="334"/>
      <c r="G108" s="334"/>
      <c r="H108" s="334"/>
      <c r="I108" s="334"/>
      <c r="J108" s="334"/>
      <c r="K108" s="491">
        <f t="shared" ref="K108" si="11">SUM(K102:K107)</f>
        <v>0</v>
      </c>
    </row>
    <row r="109" spans="1:11" ht="6.75" customHeight="1" x14ac:dyDescent="0.2">
      <c r="A109" s="461"/>
      <c r="B109" s="159"/>
      <c r="C109" s="159"/>
      <c r="D109" s="150"/>
      <c r="E109" s="150"/>
      <c r="F109" s="336"/>
      <c r="G109" s="336"/>
      <c r="H109" s="336"/>
      <c r="I109" s="336"/>
      <c r="J109" s="336"/>
      <c r="K109" s="514"/>
    </row>
    <row r="110" spans="1:11" ht="25.35" customHeight="1" x14ac:dyDescent="0.2">
      <c r="A110" s="515" t="s">
        <v>229</v>
      </c>
      <c r="B110" s="7" t="s">
        <v>64</v>
      </c>
      <c r="C110" s="7"/>
      <c r="D110" s="151"/>
      <c r="E110" s="151"/>
      <c r="F110" s="341"/>
      <c r="G110" s="341"/>
      <c r="H110" s="341"/>
      <c r="I110" s="341"/>
      <c r="J110" s="341"/>
      <c r="K110" s="487"/>
    </row>
    <row r="111" spans="1:11" ht="18" customHeight="1" x14ac:dyDescent="0.2">
      <c r="A111" s="483" t="s">
        <v>236</v>
      </c>
      <c r="B111" s="37" t="s">
        <v>280</v>
      </c>
      <c r="C111" s="309"/>
      <c r="D111" s="39" t="s">
        <v>17</v>
      </c>
      <c r="E111" s="39">
        <v>1</v>
      </c>
      <c r="F111" s="328">
        <v>0</v>
      </c>
      <c r="G111" s="328">
        <v>0</v>
      </c>
      <c r="H111" s="328">
        <v>0</v>
      </c>
      <c r="I111" s="328">
        <v>0</v>
      </c>
      <c r="J111" s="359" t="s">
        <v>615</v>
      </c>
      <c r="K111" s="480">
        <f>E111*(G111+I111)</f>
        <v>0</v>
      </c>
    </row>
    <row r="112" spans="1:11" ht="18" customHeight="1" x14ac:dyDescent="0.2">
      <c r="A112" s="483" t="s">
        <v>237</v>
      </c>
      <c r="B112" s="37" t="s">
        <v>149</v>
      </c>
      <c r="C112" s="309"/>
      <c r="D112" s="39" t="s">
        <v>17</v>
      </c>
      <c r="E112" s="39">
        <v>1</v>
      </c>
      <c r="F112" s="328">
        <v>0</v>
      </c>
      <c r="G112" s="328">
        <v>0</v>
      </c>
      <c r="H112" s="328">
        <v>0</v>
      </c>
      <c r="I112" s="328">
        <v>0</v>
      </c>
      <c r="J112" s="359" t="s">
        <v>615</v>
      </c>
      <c r="K112" s="480">
        <f t="shared" ref="K112:K115" si="12">E112*(G112+I112)</f>
        <v>0</v>
      </c>
    </row>
    <row r="113" spans="1:11" ht="18" customHeight="1" x14ac:dyDescent="0.2">
      <c r="A113" s="483" t="s">
        <v>238</v>
      </c>
      <c r="B113" s="37" t="s">
        <v>281</v>
      </c>
      <c r="C113" s="309"/>
      <c r="D113" s="39" t="s">
        <v>17</v>
      </c>
      <c r="E113" s="39">
        <v>1</v>
      </c>
      <c r="F113" s="328">
        <v>0</v>
      </c>
      <c r="G113" s="328">
        <v>0</v>
      </c>
      <c r="H113" s="328">
        <v>0</v>
      </c>
      <c r="I113" s="328">
        <v>0</v>
      </c>
      <c r="J113" s="359" t="s">
        <v>615</v>
      </c>
      <c r="K113" s="480">
        <f t="shared" si="12"/>
        <v>0</v>
      </c>
    </row>
    <row r="114" spans="1:11" ht="18" customHeight="1" x14ac:dyDescent="0.2">
      <c r="A114" s="483" t="s">
        <v>239</v>
      </c>
      <c r="B114" s="37" t="s">
        <v>67</v>
      </c>
      <c r="C114" s="309"/>
      <c r="D114" s="39" t="s">
        <v>17</v>
      </c>
      <c r="E114" s="39">
        <v>1</v>
      </c>
      <c r="F114" s="328">
        <v>0</v>
      </c>
      <c r="G114" s="328">
        <v>0</v>
      </c>
      <c r="H114" s="328">
        <v>0</v>
      </c>
      <c r="I114" s="328">
        <v>0</v>
      </c>
      <c r="J114" s="359" t="s">
        <v>615</v>
      </c>
      <c r="K114" s="480">
        <f t="shared" si="12"/>
        <v>0</v>
      </c>
    </row>
    <row r="115" spans="1:11" ht="18.75" customHeight="1" x14ac:dyDescent="0.2">
      <c r="A115" s="532" t="s">
        <v>240</v>
      </c>
      <c r="B115" s="226" t="s">
        <v>14</v>
      </c>
      <c r="C115" s="316"/>
      <c r="D115" s="222"/>
      <c r="E115" s="150"/>
      <c r="F115" s="303">
        <v>0</v>
      </c>
      <c r="G115" s="303">
        <v>0</v>
      </c>
      <c r="H115" s="303">
        <v>0</v>
      </c>
      <c r="I115" s="303">
        <v>0</v>
      </c>
      <c r="J115" s="359" t="s">
        <v>615</v>
      </c>
      <c r="K115" s="480">
        <f t="shared" si="12"/>
        <v>0</v>
      </c>
    </row>
    <row r="116" spans="1:11" ht="18" customHeight="1" thickBot="1" x14ac:dyDescent="0.25">
      <c r="A116" s="533"/>
      <c r="B116" s="534" t="s">
        <v>69</v>
      </c>
      <c r="C116" s="535"/>
      <c r="D116" s="536"/>
      <c r="E116" s="536"/>
      <c r="F116" s="538"/>
      <c r="G116" s="538"/>
      <c r="H116" s="538"/>
      <c r="I116" s="538"/>
      <c r="J116" s="538"/>
      <c r="K116" s="539">
        <f t="shared" ref="K116" si="13">SUM(K111:K115)</f>
        <v>0</v>
      </c>
    </row>
  </sheetData>
  <sheetProtection algorithmName="SHA-512" hashValue="vz7CruN8s4/T78389Dafk3fpmJgKpQLNY2zSgTWLBnt9XRtiIFxYR+RxnW96tkKyL7cRFmCAMdVcLGZxtD7VJA==" saltValue="Trhoy8l1skUKRj5CdRqd+w==" spinCount="100000" sheet="1" objects="1" scenarios="1"/>
  <mergeCells count="4">
    <mergeCell ref="F6:G6"/>
    <mergeCell ref="H6:I6"/>
    <mergeCell ref="A9:J9"/>
    <mergeCell ref="J4:K4"/>
  </mergeCells>
  <printOptions horizontalCentered="1"/>
  <pageMargins left="0.23622047244094491" right="0.23622047244094491" top="0.51181102362204722" bottom="0.47244094488188981" header="0.31496062992125984" footer="0.31496062992125984"/>
  <pageSetup paperSize="9" scale="76" fitToHeight="0" orientation="landscape" r:id="rId1"/>
  <headerFooter alignWithMargins="0">
    <oddFooter>&amp;C&amp;A&amp;R&amp;9Page &amp;P of &amp;N</oddFooter>
  </headerFooter>
  <rowBreaks count="4" manualBreakCount="4">
    <brk id="34" max="10" man="1"/>
    <brk id="60" max="10" man="1"/>
    <brk id="83" max="10" man="1"/>
    <brk id="10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3"/>
  <sheetViews>
    <sheetView showGridLines="0" view="pageBreakPreview" zoomScaleNormal="70" zoomScaleSheetLayoutView="100" workbookViewId="0">
      <pane ySplit="9" topLeftCell="A10" activePane="bottomLeft" state="frozen"/>
      <selection pane="bottomLeft" activeCell="A2" sqref="A2"/>
    </sheetView>
  </sheetViews>
  <sheetFormatPr baseColWidth="10" defaultColWidth="9.140625" defaultRowHeight="12.75" x14ac:dyDescent="0.2"/>
  <cols>
    <col min="1" max="1" width="7.42578125" style="23" customWidth="1"/>
    <col min="2" max="2" width="51.85546875" style="23" customWidth="1"/>
    <col min="3" max="3" width="13.85546875" style="23" customWidth="1"/>
    <col min="4" max="5" width="10" style="23" customWidth="1"/>
    <col min="6" max="6" width="15.7109375" style="287" customWidth="1"/>
    <col min="7" max="11" width="15.7109375" style="23" customWidth="1"/>
    <col min="12" max="258" width="9.140625" style="23"/>
    <col min="259" max="259" width="7.42578125" style="23" customWidth="1"/>
    <col min="260" max="260" width="49.7109375" style="23" customWidth="1"/>
    <col min="261" max="262" width="10" style="23" customWidth="1"/>
    <col min="263" max="267" width="15.7109375" style="23" customWidth="1"/>
    <col min="268" max="514" width="9.140625" style="23"/>
    <col min="515" max="515" width="7.42578125" style="23" customWidth="1"/>
    <col min="516" max="516" width="49.7109375" style="23" customWidth="1"/>
    <col min="517" max="518" width="10" style="23" customWidth="1"/>
    <col min="519" max="523" width="15.7109375" style="23" customWidth="1"/>
    <col min="524" max="770" width="9.140625" style="23"/>
    <col min="771" max="771" width="7.42578125" style="23" customWidth="1"/>
    <col min="772" max="772" width="49.7109375" style="23" customWidth="1"/>
    <col min="773" max="774" width="10" style="23" customWidth="1"/>
    <col min="775" max="779" width="15.7109375" style="23" customWidth="1"/>
    <col min="780" max="1026" width="9.140625" style="23"/>
    <col min="1027" max="1027" width="7.42578125" style="23" customWidth="1"/>
    <col min="1028" max="1028" width="49.7109375" style="23" customWidth="1"/>
    <col min="1029" max="1030" width="10" style="23" customWidth="1"/>
    <col min="1031" max="1035" width="15.7109375" style="23" customWidth="1"/>
    <col min="1036" max="1282" width="9.140625" style="23"/>
    <col min="1283" max="1283" width="7.42578125" style="23" customWidth="1"/>
    <col min="1284" max="1284" width="49.7109375" style="23" customWidth="1"/>
    <col min="1285" max="1286" width="10" style="23" customWidth="1"/>
    <col min="1287" max="1291" width="15.7109375" style="23" customWidth="1"/>
    <col min="1292" max="1538" width="9.140625" style="23"/>
    <col min="1539" max="1539" width="7.42578125" style="23" customWidth="1"/>
    <col min="1540" max="1540" width="49.7109375" style="23" customWidth="1"/>
    <col min="1541" max="1542" width="10" style="23" customWidth="1"/>
    <col min="1543" max="1547" width="15.7109375" style="23" customWidth="1"/>
    <col min="1548" max="1794" width="9.140625" style="23"/>
    <col min="1795" max="1795" width="7.42578125" style="23" customWidth="1"/>
    <col min="1796" max="1796" width="49.7109375" style="23" customWidth="1"/>
    <col min="1797" max="1798" width="10" style="23" customWidth="1"/>
    <col min="1799" max="1803" width="15.7109375" style="23" customWidth="1"/>
    <col min="1804" max="2050" width="9.140625" style="23"/>
    <col min="2051" max="2051" width="7.42578125" style="23" customWidth="1"/>
    <col min="2052" max="2052" width="49.7109375" style="23" customWidth="1"/>
    <col min="2053" max="2054" width="10" style="23" customWidth="1"/>
    <col min="2055" max="2059" width="15.7109375" style="23" customWidth="1"/>
    <col min="2060" max="2306" width="9.140625" style="23"/>
    <col min="2307" max="2307" width="7.42578125" style="23" customWidth="1"/>
    <col min="2308" max="2308" width="49.7109375" style="23" customWidth="1"/>
    <col min="2309" max="2310" width="10" style="23" customWidth="1"/>
    <col min="2311" max="2315" width="15.7109375" style="23" customWidth="1"/>
    <col min="2316" max="2562" width="9.140625" style="23"/>
    <col min="2563" max="2563" width="7.42578125" style="23" customWidth="1"/>
    <col min="2564" max="2564" width="49.7109375" style="23" customWidth="1"/>
    <col min="2565" max="2566" width="10" style="23" customWidth="1"/>
    <col min="2567" max="2571" width="15.7109375" style="23" customWidth="1"/>
    <col min="2572" max="2818" width="9.140625" style="23"/>
    <col min="2819" max="2819" width="7.42578125" style="23" customWidth="1"/>
    <col min="2820" max="2820" width="49.7109375" style="23" customWidth="1"/>
    <col min="2821" max="2822" width="10" style="23" customWidth="1"/>
    <col min="2823" max="2827" width="15.7109375" style="23" customWidth="1"/>
    <col min="2828" max="3074" width="9.140625" style="23"/>
    <col min="3075" max="3075" width="7.42578125" style="23" customWidth="1"/>
    <col min="3076" max="3076" width="49.7109375" style="23" customWidth="1"/>
    <col min="3077" max="3078" width="10" style="23" customWidth="1"/>
    <col min="3079" max="3083" width="15.7109375" style="23" customWidth="1"/>
    <col min="3084" max="3330" width="9.140625" style="23"/>
    <col min="3331" max="3331" width="7.42578125" style="23" customWidth="1"/>
    <col min="3332" max="3332" width="49.7109375" style="23" customWidth="1"/>
    <col min="3333" max="3334" width="10" style="23" customWidth="1"/>
    <col min="3335" max="3339" width="15.7109375" style="23" customWidth="1"/>
    <col min="3340" max="3586" width="9.140625" style="23"/>
    <col min="3587" max="3587" width="7.42578125" style="23" customWidth="1"/>
    <col min="3588" max="3588" width="49.7109375" style="23" customWidth="1"/>
    <col min="3589" max="3590" width="10" style="23" customWidth="1"/>
    <col min="3591" max="3595" width="15.7109375" style="23" customWidth="1"/>
    <col min="3596" max="3842" width="9.140625" style="23"/>
    <col min="3843" max="3843" width="7.42578125" style="23" customWidth="1"/>
    <col min="3844" max="3844" width="49.7109375" style="23" customWidth="1"/>
    <col min="3845" max="3846" width="10" style="23" customWidth="1"/>
    <col min="3847" max="3851" width="15.7109375" style="23" customWidth="1"/>
    <col min="3852" max="4098" width="9.140625" style="23"/>
    <col min="4099" max="4099" width="7.42578125" style="23" customWidth="1"/>
    <col min="4100" max="4100" width="49.7109375" style="23" customWidth="1"/>
    <col min="4101" max="4102" width="10" style="23" customWidth="1"/>
    <col min="4103" max="4107" width="15.7109375" style="23" customWidth="1"/>
    <col min="4108" max="4354" width="9.140625" style="23"/>
    <col min="4355" max="4355" width="7.42578125" style="23" customWidth="1"/>
    <col min="4356" max="4356" width="49.7109375" style="23" customWidth="1"/>
    <col min="4357" max="4358" width="10" style="23" customWidth="1"/>
    <col min="4359" max="4363" width="15.7109375" style="23" customWidth="1"/>
    <col min="4364" max="4610" width="9.140625" style="23"/>
    <col min="4611" max="4611" width="7.42578125" style="23" customWidth="1"/>
    <col min="4612" max="4612" width="49.7109375" style="23" customWidth="1"/>
    <col min="4613" max="4614" width="10" style="23" customWidth="1"/>
    <col min="4615" max="4619" width="15.7109375" style="23" customWidth="1"/>
    <col min="4620" max="4866" width="9.140625" style="23"/>
    <col min="4867" max="4867" width="7.42578125" style="23" customWidth="1"/>
    <col min="4868" max="4868" width="49.7109375" style="23" customWidth="1"/>
    <col min="4869" max="4870" width="10" style="23" customWidth="1"/>
    <col min="4871" max="4875" width="15.7109375" style="23" customWidth="1"/>
    <col min="4876" max="5122" width="9.140625" style="23"/>
    <col min="5123" max="5123" width="7.42578125" style="23" customWidth="1"/>
    <col min="5124" max="5124" width="49.7109375" style="23" customWidth="1"/>
    <col min="5125" max="5126" width="10" style="23" customWidth="1"/>
    <col min="5127" max="5131" width="15.7109375" style="23" customWidth="1"/>
    <col min="5132" max="5378" width="9.140625" style="23"/>
    <col min="5379" max="5379" width="7.42578125" style="23" customWidth="1"/>
    <col min="5380" max="5380" width="49.7109375" style="23" customWidth="1"/>
    <col min="5381" max="5382" width="10" style="23" customWidth="1"/>
    <col min="5383" max="5387" width="15.7109375" style="23" customWidth="1"/>
    <col min="5388" max="5634" width="9.140625" style="23"/>
    <col min="5635" max="5635" width="7.42578125" style="23" customWidth="1"/>
    <col min="5636" max="5636" width="49.7109375" style="23" customWidth="1"/>
    <col min="5637" max="5638" width="10" style="23" customWidth="1"/>
    <col min="5639" max="5643" width="15.7109375" style="23" customWidth="1"/>
    <col min="5644" max="5890" width="9.140625" style="23"/>
    <col min="5891" max="5891" width="7.42578125" style="23" customWidth="1"/>
    <col min="5892" max="5892" width="49.7109375" style="23" customWidth="1"/>
    <col min="5893" max="5894" width="10" style="23" customWidth="1"/>
    <col min="5895" max="5899" width="15.7109375" style="23" customWidth="1"/>
    <col min="5900" max="6146" width="9.140625" style="23"/>
    <col min="6147" max="6147" width="7.42578125" style="23" customWidth="1"/>
    <col min="6148" max="6148" width="49.7109375" style="23" customWidth="1"/>
    <col min="6149" max="6150" width="10" style="23" customWidth="1"/>
    <col min="6151" max="6155" width="15.7109375" style="23" customWidth="1"/>
    <col min="6156" max="6402" width="9.140625" style="23"/>
    <col min="6403" max="6403" width="7.42578125" style="23" customWidth="1"/>
    <col min="6404" max="6404" width="49.7109375" style="23" customWidth="1"/>
    <col min="6405" max="6406" width="10" style="23" customWidth="1"/>
    <col min="6407" max="6411" width="15.7109375" style="23" customWidth="1"/>
    <col min="6412" max="6658" width="9.140625" style="23"/>
    <col min="6659" max="6659" width="7.42578125" style="23" customWidth="1"/>
    <col min="6660" max="6660" width="49.7109375" style="23" customWidth="1"/>
    <col min="6661" max="6662" width="10" style="23" customWidth="1"/>
    <col min="6663" max="6667" width="15.7109375" style="23" customWidth="1"/>
    <col min="6668" max="6914" width="9.140625" style="23"/>
    <col min="6915" max="6915" width="7.42578125" style="23" customWidth="1"/>
    <col min="6916" max="6916" width="49.7109375" style="23" customWidth="1"/>
    <col min="6917" max="6918" width="10" style="23" customWidth="1"/>
    <col min="6919" max="6923" width="15.7109375" style="23" customWidth="1"/>
    <col min="6924" max="7170" width="9.140625" style="23"/>
    <col min="7171" max="7171" width="7.42578125" style="23" customWidth="1"/>
    <col min="7172" max="7172" width="49.7109375" style="23" customWidth="1"/>
    <col min="7173" max="7174" width="10" style="23" customWidth="1"/>
    <col min="7175" max="7179" width="15.7109375" style="23" customWidth="1"/>
    <col min="7180" max="7426" width="9.140625" style="23"/>
    <col min="7427" max="7427" width="7.42578125" style="23" customWidth="1"/>
    <col min="7428" max="7428" width="49.7109375" style="23" customWidth="1"/>
    <col min="7429" max="7430" width="10" style="23" customWidth="1"/>
    <col min="7431" max="7435" width="15.7109375" style="23" customWidth="1"/>
    <col min="7436" max="7682" width="9.140625" style="23"/>
    <col min="7683" max="7683" width="7.42578125" style="23" customWidth="1"/>
    <col min="7684" max="7684" width="49.7109375" style="23" customWidth="1"/>
    <col min="7685" max="7686" width="10" style="23" customWidth="1"/>
    <col min="7687" max="7691" width="15.7109375" style="23" customWidth="1"/>
    <col min="7692" max="7938" width="9.140625" style="23"/>
    <col min="7939" max="7939" width="7.42578125" style="23" customWidth="1"/>
    <col min="7940" max="7940" width="49.7109375" style="23" customWidth="1"/>
    <col min="7941" max="7942" width="10" style="23" customWidth="1"/>
    <col min="7943" max="7947" width="15.7109375" style="23" customWidth="1"/>
    <col min="7948" max="8194" width="9.140625" style="23"/>
    <col min="8195" max="8195" width="7.42578125" style="23" customWidth="1"/>
    <col min="8196" max="8196" width="49.7109375" style="23" customWidth="1"/>
    <col min="8197" max="8198" width="10" style="23" customWidth="1"/>
    <col min="8199" max="8203" width="15.7109375" style="23" customWidth="1"/>
    <col min="8204" max="8450" width="9.140625" style="23"/>
    <col min="8451" max="8451" width="7.42578125" style="23" customWidth="1"/>
    <col min="8452" max="8452" width="49.7109375" style="23" customWidth="1"/>
    <col min="8453" max="8454" width="10" style="23" customWidth="1"/>
    <col min="8455" max="8459" width="15.7109375" style="23" customWidth="1"/>
    <col min="8460" max="8706" width="9.140625" style="23"/>
    <col min="8707" max="8707" width="7.42578125" style="23" customWidth="1"/>
    <col min="8708" max="8708" width="49.7109375" style="23" customWidth="1"/>
    <col min="8709" max="8710" width="10" style="23" customWidth="1"/>
    <col min="8711" max="8715" width="15.7109375" style="23" customWidth="1"/>
    <col min="8716" max="8962" width="9.140625" style="23"/>
    <col min="8963" max="8963" width="7.42578125" style="23" customWidth="1"/>
    <col min="8964" max="8964" width="49.7109375" style="23" customWidth="1"/>
    <col min="8965" max="8966" width="10" style="23" customWidth="1"/>
    <col min="8967" max="8971" width="15.7109375" style="23" customWidth="1"/>
    <col min="8972" max="9218" width="9.140625" style="23"/>
    <col min="9219" max="9219" width="7.42578125" style="23" customWidth="1"/>
    <col min="9220" max="9220" width="49.7109375" style="23" customWidth="1"/>
    <col min="9221" max="9222" width="10" style="23" customWidth="1"/>
    <col min="9223" max="9227" width="15.7109375" style="23" customWidth="1"/>
    <col min="9228" max="9474" width="9.140625" style="23"/>
    <col min="9475" max="9475" width="7.42578125" style="23" customWidth="1"/>
    <col min="9476" max="9476" width="49.7109375" style="23" customWidth="1"/>
    <col min="9477" max="9478" width="10" style="23" customWidth="1"/>
    <col min="9479" max="9483" width="15.7109375" style="23" customWidth="1"/>
    <col min="9484" max="9730" width="9.140625" style="23"/>
    <col min="9731" max="9731" width="7.42578125" style="23" customWidth="1"/>
    <col min="9732" max="9732" width="49.7109375" style="23" customWidth="1"/>
    <col min="9733" max="9734" width="10" style="23" customWidth="1"/>
    <col min="9735" max="9739" width="15.7109375" style="23" customWidth="1"/>
    <col min="9740" max="9986" width="9.140625" style="23"/>
    <col min="9987" max="9987" width="7.42578125" style="23" customWidth="1"/>
    <col min="9988" max="9988" width="49.7109375" style="23" customWidth="1"/>
    <col min="9989" max="9990" width="10" style="23" customWidth="1"/>
    <col min="9991" max="9995" width="15.7109375" style="23" customWidth="1"/>
    <col min="9996" max="10242" width="9.140625" style="23"/>
    <col min="10243" max="10243" width="7.42578125" style="23" customWidth="1"/>
    <col min="10244" max="10244" width="49.7109375" style="23" customWidth="1"/>
    <col min="10245" max="10246" width="10" style="23" customWidth="1"/>
    <col min="10247" max="10251" width="15.7109375" style="23" customWidth="1"/>
    <col min="10252" max="10498" width="9.140625" style="23"/>
    <col min="10499" max="10499" width="7.42578125" style="23" customWidth="1"/>
    <col min="10500" max="10500" width="49.7109375" style="23" customWidth="1"/>
    <col min="10501" max="10502" width="10" style="23" customWidth="1"/>
    <col min="10503" max="10507" width="15.7109375" style="23" customWidth="1"/>
    <col min="10508" max="10754" width="9.140625" style="23"/>
    <col min="10755" max="10755" width="7.42578125" style="23" customWidth="1"/>
    <col min="10756" max="10756" width="49.7109375" style="23" customWidth="1"/>
    <col min="10757" max="10758" width="10" style="23" customWidth="1"/>
    <col min="10759" max="10763" width="15.7109375" style="23" customWidth="1"/>
    <col min="10764" max="11010" width="9.140625" style="23"/>
    <col min="11011" max="11011" width="7.42578125" style="23" customWidth="1"/>
    <col min="11012" max="11012" width="49.7109375" style="23" customWidth="1"/>
    <col min="11013" max="11014" width="10" style="23" customWidth="1"/>
    <col min="11015" max="11019" width="15.7109375" style="23" customWidth="1"/>
    <col min="11020" max="11266" width="9.140625" style="23"/>
    <col min="11267" max="11267" width="7.42578125" style="23" customWidth="1"/>
    <col min="11268" max="11268" width="49.7109375" style="23" customWidth="1"/>
    <col min="11269" max="11270" width="10" style="23" customWidth="1"/>
    <col min="11271" max="11275" width="15.7109375" style="23" customWidth="1"/>
    <col min="11276" max="11522" width="9.140625" style="23"/>
    <col min="11523" max="11523" width="7.42578125" style="23" customWidth="1"/>
    <col min="11524" max="11524" width="49.7109375" style="23" customWidth="1"/>
    <col min="11525" max="11526" width="10" style="23" customWidth="1"/>
    <col min="11527" max="11531" width="15.7109375" style="23" customWidth="1"/>
    <col min="11532" max="11778" width="9.140625" style="23"/>
    <col min="11779" max="11779" width="7.42578125" style="23" customWidth="1"/>
    <col min="11780" max="11780" width="49.7109375" style="23" customWidth="1"/>
    <col min="11781" max="11782" width="10" style="23" customWidth="1"/>
    <col min="11783" max="11787" width="15.7109375" style="23" customWidth="1"/>
    <col min="11788" max="12034" width="9.140625" style="23"/>
    <col min="12035" max="12035" width="7.42578125" style="23" customWidth="1"/>
    <col min="12036" max="12036" width="49.7109375" style="23" customWidth="1"/>
    <col min="12037" max="12038" width="10" style="23" customWidth="1"/>
    <col min="12039" max="12043" width="15.7109375" style="23" customWidth="1"/>
    <col min="12044" max="12290" width="9.140625" style="23"/>
    <col min="12291" max="12291" width="7.42578125" style="23" customWidth="1"/>
    <col min="12292" max="12292" width="49.7109375" style="23" customWidth="1"/>
    <col min="12293" max="12294" width="10" style="23" customWidth="1"/>
    <col min="12295" max="12299" width="15.7109375" style="23" customWidth="1"/>
    <col min="12300" max="12546" width="9.140625" style="23"/>
    <col min="12547" max="12547" width="7.42578125" style="23" customWidth="1"/>
    <col min="12548" max="12548" width="49.7109375" style="23" customWidth="1"/>
    <col min="12549" max="12550" width="10" style="23" customWidth="1"/>
    <col min="12551" max="12555" width="15.7109375" style="23" customWidth="1"/>
    <col min="12556" max="12802" width="9.140625" style="23"/>
    <col min="12803" max="12803" width="7.42578125" style="23" customWidth="1"/>
    <col min="12804" max="12804" width="49.7109375" style="23" customWidth="1"/>
    <col min="12805" max="12806" width="10" style="23" customWidth="1"/>
    <col min="12807" max="12811" width="15.7109375" style="23" customWidth="1"/>
    <col min="12812" max="13058" width="9.140625" style="23"/>
    <col min="13059" max="13059" width="7.42578125" style="23" customWidth="1"/>
    <col min="13060" max="13060" width="49.7109375" style="23" customWidth="1"/>
    <col min="13061" max="13062" width="10" style="23" customWidth="1"/>
    <col min="13063" max="13067" width="15.7109375" style="23" customWidth="1"/>
    <col min="13068" max="13314" width="9.140625" style="23"/>
    <col min="13315" max="13315" width="7.42578125" style="23" customWidth="1"/>
    <col min="13316" max="13316" width="49.7109375" style="23" customWidth="1"/>
    <col min="13317" max="13318" width="10" style="23" customWidth="1"/>
    <col min="13319" max="13323" width="15.7109375" style="23" customWidth="1"/>
    <col min="13324" max="13570" width="9.140625" style="23"/>
    <col min="13571" max="13571" width="7.42578125" style="23" customWidth="1"/>
    <col min="13572" max="13572" width="49.7109375" style="23" customWidth="1"/>
    <col min="13573" max="13574" width="10" style="23" customWidth="1"/>
    <col min="13575" max="13579" width="15.7109375" style="23" customWidth="1"/>
    <col min="13580" max="13826" width="9.140625" style="23"/>
    <col min="13827" max="13827" width="7.42578125" style="23" customWidth="1"/>
    <col min="13828" max="13828" width="49.7109375" style="23" customWidth="1"/>
    <col min="13829" max="13830" width="10" style="23" customWidth="1"/>
    <col min="13831" max="13835" width="15.7109375" style="23" customWidth="1"/>
    <col min="13836" max="14082" width="9.140625" style="23"/>
    <col min="14083" max="14083" width="7.42578125" style="23" customWidth="1"/>
    <col min="14084" max="14084" width="49.7109375" style="23" customWidth="1"/>
    <col min="14085" max="14086" width="10" style="23" customWidth="1"/>
    <col min="14087" max="14091" width="15.7109375" style="23" customWidth="1"/>
    <col min="14092" max="14338" width="9.140625" style="23"/>
    <col min="14339" max="14339" width="7.42578125" style="23" customWidth="1"/>
    <col min="14340" max="14340" width="49.7109375" style="23" customWidth="1"/>
    <col min="14341" max="14342" width="10" style="23" customWidth="1"/>
    <col min="14343" max="14347" width="15.7109375" style="23" customWidth="1"/>
    <col min="14348" max="14594" width="9.140625" style="23"/>
    <col min="14595" max="14595" width="7.42578125" style="23" customWidth="1"/>
    <col min="14596" max="14596" width="49.7109375" style="23" customWidth="1"/>
    <col min="14597" max="14598" width="10" style="23" customWidth="1"/>
    <col min="14599" max="14603" width="15.7109375" style="23" customWidth="1"/>
    <col min="14604" max="14850" width="9.140625" style="23"/>
    <col min="14851" max="14851" width="7.42578125" style="23" customWidth="1"/>
    <col min="14852" max="14852" width="49.7109375" style="23" customWidth="1"/>
    <col min="14853" max="14854" width="10" style="23" customWidth="1"/>
    <col min="14855" max="14859" width="15.7109375" style="23" customWidth="1"/>
    <col min="14860" max="15106" width="9.140625" style="23"/>
    <col min="15107" max="15107" width="7.42578125" style="23" customWidth="1"/>
    <col min="15108" max="15108" width="49.7109375" style="23" customWidth="1"/>
    <col min="15109" max="15110" width="10" style="23" customWidth="1"/>
    <col min="15111" max="15115" width="15.7109375" style="23" customWidth="1"/>
    <col min="15116" max="15362" width="9.140625" style="23"/>
    <col min="15363" max="15363" width="7.42578125" style="23" customWidth="1"/>
    <col min="15364" max="15364" width="49.7109375" style="23" customWidth="1"/>
    <col min="15365" max="15366" width="10" style="23" customWidth="1"/>
    <col min="15367" max="15371" width="15.7109375" style="23" customWidth="1"/>
    <col min="15372" max="15618" width="9.140625" style="23"/>
    <col min="15619" max="15619" width="7.42578125" style="23" customWidth="1"/>
    <col min="15620" max="15620" width="49.7109375" style="23" customWidth="1"/>
    <col min="15621" max="15622" width="10" style="23" customWidth="1"/>
    <col min="15623" max="15627" width="15.7109375" style="23" customWidth="1"/>
    <col min="15628" max="15874" width="9.140625" style="23"/>
    <col min="15875" max="15875" width="7.42578125" style="23" customWidth="1"/>
    <col min="15876" max="15876" width="49.7109375" style="23" customWidth="1"/>
    <col min="15877" max="15878" width="10" style="23" customWidth="1"/>
    <col min="15879" max="15883" width="15.7109375" style="23" customWidth="1"/>
    <col min="15884" max="16130" width="9.140625" style="23"/>
    <col min="16131" max="16131" width="7.42578125" style="23" customWidth="1"/>
    <col min="16132" max="16132" width="49.7109375" style="23" customWidth="1"/>
    <col min="16133" max="16134" width="10" style="23" customWidth="1"/>
    <col min="16135" max="16139" width="15.7109375" style="23" customWidth="1"/>
    <col min="16140" max="16384" width="9.140625" style="23"/>
  </cols>
  <sheetData>
    <row r="1" spans="1:11" s="15" customFormat="1" ht="18" customHeight="1" x14ac:dyDescent="0.2">
      <c r="A1" s="501"/>
      <c r="B1" s="502"/>
      <c r="C1" s="502"/>
      <c r="D1" s="502"/>
      <c r="E1" s="502"/>
      <c r="F1" s="503"/>
      <c r="G1" s="504"/>
      <c r="H1" s="504"/>
      <c r="I1" s="504"/>
      <c r="J1" s="504"/>
      <c r="K1" s="505"/>
    </row>
    <row r="2" spans="1:11" ht="18" customHeight="1" x14ac:dyDescent="0.3">
      <c r="A2" s="461"/>
      <c r="B2" s="298"/>
      <c r="C2" s="298"/>
      <c r="D2" s="293" t="s">
        <v>790</v>
      </c>
      <c r="E2" s="159"/>
      <c r="F2" s="299"/>
      <c r="G2" s="300"/>
      <c r="H2" s="300"/>
      <c r="I2" s="300"/>
      <c r="J2" s="1"/>
      <c r="K2" s="562" t="s">
        <v>608</v>
      </c>
    </row>
    <row r="3" spans="1:11" ht="18" customHeight="1" x14ac:dyDescent="0.3">
      <c r="A3" s="461"/>
      <c r="B3" s="298"/>
      <c r="C3" s="298"/>
      <c r="D3" s="299" t="s">
        <v>619</v>
      </c>
      <c r="E3" s="159"/>
      <c r="F3" s="299"/>
      <c r="G3" s="300"/>
      <c r="H3" s="300"/>
      <c r="I3" s="300"/>
      <c r="J3" s="36" t="s">
        <v>164</v>
      </c>
      <c r="K3" s="565"/>
    </row>
    <row r="4" spans="1:11" ht="18" customHeight="1" x14ac:dyDescent="0.3">
      <c r="A4" s="461"/>
      <c r="B4" s="298"/>
      <c r="C4" s="298"/>
      <c r="D4" s="299" t="s">
        <v>120</v>
      </c>
      <c r="E4" s="300"/>
      <c r="F4" s="299"/>
      <c r="G4" s="300"/>
      <c r="H4" s="300"/>
      <c r="I4" s="300"/>
      <c r="J4" s="659" t="str">
        <f>IF('Grand Summary'!J3:K3="","",'Grand Summary'!J3:K3)</f>
        <v/>
      </c>
      <c r="K4" s="660"/>
    </row>
    <row r="5" spans="1:11" ht="6.75" customHeight="1" thickBot="1" x14ac:dyDescent="0.25">
      <c r="A5" s="463"/>
      <c r="B5" s="295"/>
      <c r="C5" s="295"/>
      <c r="D5" s="295"/>
      <c r="E5" s="295"/>
      <c r="F5" s="53"/>
      <c r="G5" s="295"/>
      <c r="H5" s="295"/>
      <c r="I5" s="295"/>
      <c r="J5" s="295"/>
      <c r="K5" s="464"/>
    </row>
    <row r="6" spans="1:11" ht="39.6" customHeight="1" x14ac:dyDescent="0.25">
      <c r="A6" s="507"/>
      <c r="B6" s="292"/>
      <c r="C6" s="292" t="s">
        <v>214</v>
      </c>
      <c r="D6" s="292"/>
      <c r="E6" s="292"/>
      <c r="F6" s="657" t="s">
        <v>167</v>
      </c>
      <c r="G6" s="663"/>
      <c r="H6" s="657" t="s">
        <v>606</v>
      </c>
      <c r="I6" s="663"/>
      <c r="J6" s="48" t="s">
        <v>609</v>
      </c>
      <c r="K6" s="508" t="s">
        <v>168</v>
      </c>
    </row>
    <row r="7" spans="1:11" s="16" customFormat="1" ht="12" x14ac:dyDescent="0.2">
      <c r="A7" s="467" t="s">
        <v>0</v>
      </c>
      <c r="B7" s="65" t="s">
        <v>1</v>
      </c>
      <c r="C7" s="291" t="s">
        <v>166</v>
      </c>
      <c r="D7" s="291" t="s">
        <v>2</v>
      </c>
      <c r="E7" s="291" t="s">
        <v>161</v>
      </c>
      <c r="F7" s="66" t="s">
        <v>162</v>
      </c>
      <c r="G7" s="66" t="s">
        <v>163</v>
      </c>
      <c r="H7" s="66" t="s">
        <v>162</v>
      </c>
      <c r="I7" s="66" t="s">
        <v>163</v>
      </c>
      <c r="J7" s="67" t="s">
        <v>4</v>
      </c>
      <c r="K7" s="468" t="s">
        <v>169</v>
      </c>
    </row>
    <row r="8" spans="1:11" s="21" customFormat="1" ht="24" x14ac:dyDescent="0.2">
      <c r="A8" s="469"/>
      <c r="B8" s="69" t="s">
        <v>262</v>
      </c>
      <c r="C8" s="69"/>
      <c r="D8" s="69"/>
      <c r="E8" s="69" t="s">
        <v>256</v>
      </c>
      <c r="F8" s="69" t="s">
        <v>257</v>
      </c>
      <c r="G8" s="69" t="s">
        <v>258</v>
      </c>
      <c r="H8" s="69" t="s">
        <v>259</v>
      </c>
      <c r="I8" s="69" t="s">
        <v>260</v>
      </c>
      <c r="J8" s="70" t="s">
        <v>261</v>
      </c>
      <c r="K8" s="470" t="s">
        <v>610</v>
      </c>
    </row>
    <row r="9" spans="1:11" s="159" customFormat="1" ht="3.6" customHeight="1" x14ac:dyDescent="0.2">
      <c r="A9" s="509"/>
      <c r="B9" s="24"/>
      <c r="C9" s="24"/>
      <c r="D9" s="24"/>
      <c r="E9" s="24"/>
      <c r="F9" s="198"/>
      <c r="G9" s="24"/>
      <c r="H9" s="24"/>
      <c r="I9" s="24"/>
      <c r="J9" s="24"/>
      <c r="K9" s="510"/>
    </row>
    <row r="10" spans="1:11" s="17" customFormat="1" ht="24" customHeight="1" x14ac:dyDescent="0.25">
      <c r="A10" s="653" t="s">
        <v>653</v>
      </c>
      <c r="B10" s="654"/>
      <c r="C10" s="654"/>
      <c r="D10" s="654"/>
      <c r="E10" s="654"/>
      <c r="F10" s="654"/>
      <c r="G10" s="158"/>
      <c r="H10" s="158"/>
      <c r="I10" s="158"/>
      <c r="J10" s="158"/>
      <c r="K10" s="471"/>
    </row>
    <row r="11" spans="1:11" s="8" customFormat="1" ht="18" customHeight="1" x14ac:dyDescent="0.2">
      <c r="A11" s="511"/>
      <c r="B11" s="18" t="s">
        <v>703</v>
      </c>
      <c r="C11" s="18"/>
      <c r="D11" s="200"/>
      <c r="E11" s="200"/>
      <c r="F11" s="201"/>
      <c r="G11" s="241"/>
      <c r="H11" s="241"/>
      <c r="I11" s="241"/>
      <c r="J11" s="241"/>
      <c r="K11" s="512"/>
    </row>
    <row r="12" spans="1:11" s="8" customFormat="1" ht="18" customHeight="1" x14ac:dyDescent="0.2">
      <c r="A12" s="483" t="s">
        <v>654</v>
      </c>
      <c r="B12" s="46" t="s">
        <v>658</v>
      </c>
      <c r="C12" s="202"/>
      <c r="D12" s="202"/>
      <c r="E12" s="203"/>
      <c r="F12" s="111"/>
      <c r="G12" s="153"/>
      <c r="H12" s="153"/>
      <c r="I12" s="153"/>
      <c r="J12" s="113"/>
      <c r="K12" s="480">
        <f>K24/5</f>
        <v>0</v>
      </c>
    </row>
    <row r="13" spans="1:11" s="8" customFormat="1" ht="18" customHeight="1" x14ac:dyDescent="0.2">
      <c r="A13" s="483" t="s">
        <v>655</v>
      </c>
      <c r="B13" s="46" t="s">
        <v>560</v>
      </c>
      <c r="C13" s="202"/>
      <c r="D13" s="202"/>
      <c r="E13" s="203"/>
      <c r="F13" s="111"/>
      <c r="G13" s="153"/>
      <c r="H13" s="153"/>
      <c r="I13" s="153"/>
      <c r="J13" s="113"/>
      <c r="K13" s="480">
        <f>K32/5</f>
        <v>0</v>
      </c>
    </row>
    <row r="14" spans="1:11" s="8" customFormat="1" ht="18" customHeight="1" x14ac:dyDescent="0.2">
      <c r="A14" s="483" t="s">
        <v>656</v>
      </c>
      <c r="B14" s="46" t="s">
        <v>561</v>
      </c>
      <c r="C14" s="202"/>
      <c r="D14" s="202"/>
      <c r="E14" s="203"/>
      <c r="F14" s="111"/>
      <c r="G14" s="153"/>
      <c r="H14" s="153"/>
      <c r="I14" s="153"/>
      <c r="J14" s="113"/>
      <c r="K14" s="480">
        <f>K40/5</f>
        <v>0</v>
      </c>
    </row>
    <row r="15" spans="1:11" s="8" customFormat="1" ht="17.25" customHeight="1" x14ac:dyDescent="0.2">
      <c r="A15" s="517"/>
      <c r="B15" s="45" t="s">
        <v>731</v>
      </c>
      <c r="C15" s="64"/>
      <c r="D15" s="64"/>
      <c r="E15" s="64"/>
      <c r="F15" s="215"/>
      <c r="G15" s="54"/>
      <c r="H15" s="54"/>
      <c r="I15" s="54"/>
      <c r="J15" s="54"/>
      <c r="K15" s="491">
        <f>SUM(K12:K14)</f>
        <v>0</v>
      </c>
    </row>
    <row r="16" spans="1:11" s="8" customFormat="1" ht="6" hidden="1" customHeight="1" x14ac:dyDescent="0.2">
      <c r="A16" s="461"/>
      <c r="B16" s="159"/>
      <c r="C16" s="159"/>
      <c r="D16" s="159"/>
      <c r="E16" s="159"/>
      <c r="F16" s="216"/>
      <c r="G16" s="230"/>
      <c r="H16" s="230"/>
      <c r="I16" s="230"/>
      <c r="J16" s="230"/>
      <c r="K16" s="514"/>
    </row>
    <row r="17" spans="1:11" s="8" customFormat="1" ht="6" customHeight="1" x14ac:dyDescent="0.2">
      <c r="A17" s="461"/>
      <c r="B17" s="159"/>
      <c r="C17" s="159"/>
      <c r="D17" s="159"/>
      <c r="E17" s="159"/>
      <c r="F17" s="216"/>
      <c r="G17" s="230"/>
      <c r="H17" s="230"/>
      <c r="I17" s="230"/>
      <c r="J17" s="230"/>
      <c r="K17" s="514"/>
    </row>
    <row r="18" spans="1:11" s="8" customFormat="1" ht="18" customHeight="1" x14ac:dyDescent="0.2">
      <c r="A18" s="515" t="s">
        <v>654</v>
      </c>
      <c r="B18" s="7" t="s">
        <v>658</v>
      </c>
      <c r="C18" s="7"/>
      <c r="D18" s="151"/>
      <c r="E18" s="151"/>
      <c r="F18" s="217"/>
      <c r="G18" s="182"/>
      <c r="H18" s="182"/>
      <c r="I18" s="182"/>
      <c r="J18" s="182"/>
      <c r="K18" s="487"/>
    </row>
    <row r="19" spans="1:11" s="8" customFormat="1" x14ac:dyDescent="0.2">
      <c r="A19" s="477" t="s">
        <v>659</v>
      </c>
      <c r="B19" s="43" t="s">
        <v>665</v>
      </c>
      <c r="C19" s="308"/>
      <c r="D19" s="39" t="s">
        <v>17</v>
      </c>
      <c r="E19" s="245">
        <v>1</v>
      </c>
      <c r="F19" s="325">
        <v>0</v>
      </c>
      <c r="G19" s="326">
        <v>0</v>
      </c>
      <c r="H19" s="326">
        <v>0</v>
      </c>
      <c r="I19" s="326">
        <v>0</v>
      </c>
      <c r="J19" s="327">
        <v>0</v>
      </c>
      <c r="K19" s="478">
        <f t="shared" ref="K19:K23" si="0">E19*(G19+I19+J19)</f>
        <v>0</v>
      </c>
    </row>
    <row r="20" spans="1:11" s="8" customFormat="1" x14ac:dyDescent="0.2">
      <c r="A20" s="479" t="s">
        <v>660</v>
      </c>
      <c r="B20" s="51" t="s">
        <v>666</v>
      </c>
      <c r="C20" s="308"/>
      <c r="D20" s="39" t="s">
        <v>17</v>
      </c>
      <c r="E20" s="219">
        <v>1</v>
      </c>
      <c r="F20" s="328">
        <v>0</v>
      </c>
      <c r="G20" s="329">
        <v>0</v>
      </c>
      <c r="H20" s="329">
        <v>0</v>
      </c>
      <c r="I20" s="329">
        <v>0</v>
      </c>
      <c r="J20" s="304">
        <v>0</v>
      </c>
      <c r="K20" s="480">
        <f t="shared" si="0"/>
        <v>0</v>
      </c>
    </row>
    <row r="21" spans="1:11" s="8" customFormat="1" x14ac:dyDescent="0.2">
      <c r="A21" s="479" t="s">
        <v>661</v>
      </c>
      <c r="B21" s="51" t="s">
        <v>667</v>
      </c>
      <c r="C21" s="308"/>
      <c r="D21" s="39" t="s">
        <v>17</v>
      </c>
      <c r="E21" s="219">
        <v>1</v>
      </c>
      <c r="F21" s="328">
        <v>0</v>
      </c>
      <c r="G21" s="329">
        <v>0</v>
      </c>
      <c r="H21" s="329">
        <v>0</v>
      </c>
      <c r="I21" s="329">
        <v>0</v>
      </c>
      <c r="J21" s="304">
        <v>0</v>
      </c>
      <c r="K21" s="480">
        <f t="shared" si="0"/>
        <v>0</v>
      </c>
    </row>
    <row r="22" spans="1:11" s="8" customFormat="1" x14ac:dyDescent="0.2">
      <c r="A22" s="479" t="s">
        <v>662</v>
      </c>
      <c r="B22" s="51" t="s">
        <v>668</v>
      </c>
      <c r="C22" s="308"/>
      <c r="D22" s="39" t="s">
        <v>17</v>
      </c>
      <c r="E22" s="219">
        <v>1</v>
      </c>
      <c r="F22" s="328">
        <v>0</v>
      </c>
      <c r="G22" s="329">
        <v>0</v>
      </c>
      <c r="H22" s="329">
        <v>0</v>
      </c>
      <c r="I22" s="329">
        <v>0</v>
      </c>
      <c r="J22" s="304">
        <v>0</v>
      </c>
      <c r="K22" s="480">
        <f t="shared" si="0"/>
        <v>0</v>
      </c>
    </row>
    <row r="23" spans="1:11" s="8" customFormat="1" x14ac:dyDescent="0.2">
      <c r="A23" s="479" t="s">
        <v>663</v>
      </c>
      <c r="B23" s="51" t="s">
        <v>669</v>
      </c>
      <c r="C23" s="308"/>
      <c r="D23" s="39" t="s">
        <v>17</v>
      </c>
      <c r="E23" s="219">
        <v>1</v>
      </c>
      <c r="F23" s="328">
        <v>0</v>
      </c>
      <c r="G23" s="329">
        <v>0</v>
      </c>
      <c r="H23" s="329">
        <v>0</v>
      </c>
      <c r="I23" s="329">
        <v>0</v>
      </c>
      <c r="J23" s="304">
        <v>0</v>
      </c>
      <c r="K23" s="480">
        <f t="shared" si="0"/>
        <v>0</v>
      </c>
    </row>
    <row r="24" spans="1:11" s="8" customFormat="1" ht="18" customHeight="1" x14ac:dyDescent="0.2">
      <c r="A24" s="517"/>
      <c r="B24" s="45" t="s">
        <v>664</v>
      </c>
      <c r="C24" s="372"/>
      <c r="D24" s="128"/>
      <c r="E24" s="128"/>
      <c r="F24" s="333"/>
      <c r="G24" s="334"/>
      <c r="H24" s="334"/>
      <c r="I24" s="334"/>
      <c r="J24" s="334"/>
      <c r="K24" s="491">
        <f>SUM(K19:K23)</f>
        <v>0</v>
      </c>
    </row>
    <row r="25" spans="1:11" s="8" customFormat="1" ht="6" customHeight="1" x14ac:dyDescent="0.2">
      <c r="A25" s="461"/>
      <c r="B25" s="159"/>
      <c r="C25" s="373"/>
      <c r="D25" s="159"/>
      <c r="E25" s="159"/>
      <c r="F25" s="335"/>
      <c r="G25" s="336"/>
      <c r="H25" s="336"/>
      <c r="I25" s="336"/>
      <c r="J25" s="336"/>
      <c r="K25" s="514"/>
    </row>
    <row r="26" spans="1:11" s="8" customFormat="1" ht="18" customHeight="1" x14ac:dyDescent="0.2">
      <c r="A26" s="515" t="s">
        <v>655</v>
      </c>
      <c r="B26" s="7" t="s">
        <v>560</v>
      </c>
      <c r="C26" s="374"/>
      <c r="D26" s="151"/>
      <c r="E26" s="151"/>
      <c r="F26" s="340"/>
      <c r="G26" s="341"/>
      <c r="H26" s="341"/>
      <c r="I26" s="341"/>
      <c r="J26" s="341"/>
      <c r="K26" s="487"/>
    </row>
    <row r="27" spans="1:11" s="8" customFormat="1" x14ac:dyDescent="0.2">
      <c r="A27" s="477" t="s">
        <v>671</v>
      </c>
      <c r="B27" s="43" t="s">
        <v>665</v>
      </c>
      <c r="C27" s="308"/>
      <c r="D27" s="39" t="s">
        <v>17</v>
      </c>
      <c r="E27" s="245">
        <v>1</v>
      </c>
      <c r="F27" s="325">
        <v>0</v>
      </c>
      <c r="G27" s="326">
        <v>0</v>
      </c>
      <c r="H27" s="326">
        <v>0</v>
      </c>
      <c r="I27" s="326">
        <v>0</v>
      </c>
      <c r="J27" s="327">
        <v>0</v>
      </c>
      <c r="K27" s="478">
        <f t="shared" ref="K27:K31" si="1">E27*(G27+I27+J27)</f>
        <v>0</v>
      </c>
    </row>
    <row r="28" spans="1:11" s="8" customFormat="1" x14ac:dyDescent="0.2">
      <c r="A28" s="479" t="s">
        <v>672</v>
      </c>
      <c r="B28" s="51" t="s">
        <v>666</v>
      </c>
      <c r="C28" s="308"/>
      <c r="D28" s="39" t="s">
        <v>17</v>
      </c>
      <c r="E28" s="219">
        <v>1</v>
      </c>
      <c r="F28" s="328">
        <v>0</v>
      </c>
      <c r="G28" s="329">
        <v>0</v>
      </c>
      <c r="H28" s="329">
        <v>0</v>
      </c>
      <c r="I28" s="329">
        <v>0</v>
      </c>
      <c r="J28" s="304">
        <v>0</v>
      </c>
      <c r="K28" s="480">
        <f t="shared" si="1"/>
        <v>0</v>
      </c>
    </row>
    <row r="29" spans="1:11" s="8" customFormat="1" x14ac:dyDescent="0.2">
      <c r="A29" s="479" t="s">
        <v>673</v>
      </c>
      <c r="B29" s="51" t="s">
        <v>667</v>
      </c>
      <c r="C29" s="308"/>
      <c r="D29" s="39" t="s">
        <v>17</v>
      </c>
      <c r="E29" s="219">
        <v>1</v>
      </c>
      <c r="F29" s="328">
        <v>0</v>
      </c>
      <c r="G29" s="329">
        <v>0</v>
      </c>
      <c r="H29" s="329">
        <v>0</v>
      </c>
      <c r="I29" s="329">
        <v>0</v>
      </c>
      <c r="J29" s="304">
        <v>0</v>
      </c>
      <c r="K29" s="480">
        <f t="shared" si="1"/>
        <v>0</v>
      </c>
    </row>
    <row r="30" spans="1:11" s="8" customFormat="1" x14ac:dyDescent="0.2">
      <c r="A30" s="479" t="s">
        <v>674</v>
      </c>
      <c r="B30" s="51" t="s">
        <v>668</v>
      </c>
      <c r="C30" s="308"/>
      <c r="D30" s="39" t="s">
        <v>17</v>
      </c>
      <c r="E30" s="219">
        <v>1</v>
      </c>
      <c r="F30" s="328">
        <v>0</v>
      </c>
      <c r="G30" s="329">
        <v>0</v>
      </c>
      <c r="H30" s="329">
        <v>0</v>
      </c>
      <c r="I30" s="329">
        <v>0</v>
      </c>
      <c r="J30" s="304">
        <v>0</v>
      </c>
      <c r="K30" s="480">
        <f t="shared" si="1"/>
        <v>0</v>
      </c>
    </row>
    <row r="31" spans="1:11" s="8" customFormat="1" x14ac:dyDescent="0.2">
      <c r="A31" s="479" t="s">
        <v>675</v>
      </c>
      <c r="B31" s="51" t="s">
        <v>669</v>
      </c>
      <c r="C31" s="308"/>
      <c r="D31" s="39" t="s">
        <v>17</v>
      </c>
      <c r="E31" s="219">
        <v>1</v>
      </c>
      <c r="F31" s="328">
        <v>0</v>
      </c>
      <c r="G31" s="329">
        <v>0</v>
      </c>
      <c r="H31" s="329">
        <v>0</v>
      </c>
      <c r="I31" s="329">
        <v>0</v>
      </c>
      <c r="J31" s="304">
        <v>0</v>
      </c>
      <c r="K31" s="480">
        <f t="shared" si="1"/>
        <v>0</v>
      </c>
    </row>
    <row r="32" spans="1:11" s="8" customFormat="1" ht="18" customHeight="1" x14ac:dyDescent="0.2">
      <c r="A32" s="517"/>
      <c r="B32" s="45" t="s">
        <v>670</v>
      </c>
      <c r="C32" s="372"/>
      <c r="D32" s="128"/>
      <c r="E32" s="128"/>
      <c r="F32" s="333"/>
      <c r="G32" s="334"/>
      <c r="H32" s="334"/>
      <c r="I32" s="334"/>
      <c r="J32" s="334"/>
      <c r="K32" s="491">
        <f>SUM(K27:K31)</f>
        <v>0</v>
      </c>
    </row>
    <row r="33" spans="1:11" s="8" customFormat="1" ht="6" customHeight="1" x14ac:dyDescent="0.2">
      <c r="A33" s="461"/>
      <c r="B33" s="159"/>
      <c r="C33" s="373"/>
      <c r="D33" s="159"/>
      <c r="E33" s="159"/>
      <c r="F33" s="335"/>
      <c r="G33" s="336"/>
      <c r="H33" s="336"/>
      <c r="I33" s="336"/>
      <c r="J33" s="336"/>
      <c r="K33" s="514"/>
    </row>
    <row r="34" spans="1:11" s="8" customFormat="1" ht="18" customHeight="1" x14ac:dyDescent="0.2">
      <c r="A34" s="515" t="s">
        <v>656</v>
      </c>
      <c r="B34" s="7" t="s">
        <v>561</v>
      </c>
      <c r="C34" s="374"/>
      <c r="D34" s="151"/>
      <c r="E34" s="151"/>
      <c r="F34" s="340"/>
      <c r="G34" s="341"/>
      <c r="H34" s="341"/>
      <c r="I34" s="341"/>
      <c r="J34" s="341"/>
      <c r="K34" s="487"/>
    </row>
    <row r="35" spans="1:11" s="8" customFormat="1" x14ac:dyDescent="0.2">
      <c r="A35" s="477" t="s">
        <v>677</v>
      </c>
      <c r="B35" s="43" t="s">
        <v>665</v>
      </c>
      <c r="C35" s="308"/>
      <c r="D35" s="39" t="s">
        <v>17</v>
      </c>
      <c r="E35" s="245">
        <v>1</v>
      </c>
      <c r="F35" s="325">
        <v>0</v>
      </c>
      <c r="G35" s="326">
        <v>0</v>
      </c>
      <c r="H35" s="326">
        <v>0</v>
      </c>
      <c r="I35" s="326">
        <v>0</v>
      </c>
      <c r="J35" s="327">
        <v>0</v>
      </c>
      <c r="K35" s="478">
        <f t="shared" ref="K35:K39" si="2">E35*(G35+I35+J35)</f>
        <v>0</v>
      </c>
    </row>
    <row r="36" spans="1:11" s="8" customFormat="1" x14ac:dyDescent="0.2">
      <c r="A36" s="479" t="s">
        <v>678</v>
      </c>
      <c r="B36" s="51" t="s">
        <v>666</v>
      </c>
      <c r="C36" s="308"/>
      <c r="D36" s="39" t="s">
        <v>17</v>
      </c>
      <c r="E36" s="219">
        <v>1</v>
      </c>
      <c r="F36" s="328">
        <v>0</v>
      </c>
      <c r="G36" s="329">
        <v>0</v>
      </c>
      <c r="H36" s="329">
        <v>0</v>
      </c>
      <c r="I36" s="329">
        <v>0</v>
      </c>
      <c r="J36" s="304">
        <v>0</v>
      </c>
      <c r="K36" s="480">
        <f t="shared" si="2"/>
        <v>0</v>
      </c>
    </row>
    <row r="37" spans="1:11" s="8" customFormat="1" x14ac:dyDescent="0.2">
      <c r="A37" s="479" t="s">
        <v>679</v>
      </c>
      <c r="B37" s="51" t="s">
        <v>667</v>
      </c>
      <c r="C37" s="308"/>
      <c r="D37" s="39" t="s">
        <v>17</v>
      </c>
      <c r="E37" s="219">
        <v>1</v>
      </c>
      <c r="F37" s="328">
        <v>0</v>
      </c>
      <c r="G37" s="329">
        <v>0</v>
      </c>
      <c r="H37" s="329">
        <v>0</v>
      </c>
      <c r="I37" s="329">
        <v>0</v>
      </c>
      <c r="J37" s="304">
        <v>0</v>
      </c>
      <c r="K37" s="480">
        <f t="shared" si="2"/>
        <v>0</v>
      </c>
    </row>
    <row r="38" spans="1:11" s="8" customFormat="1" x14ac:dyDescent="0.2">
      <c r="A38" s="479" t="s">
        <v>681</v>
      </c>
      <c r="B38" s="51" t="s">
        <v>668</v>
      </c>
      <c r="C38" s="308"/>
      <c r="D38" s="39" t="s">
        <v>17</v>
      </c>
      <c r="E38" s="219">
        <v>1</v>
      </c>
      <c r="F38" s="328">
        <v>0</v>
      </c>
      <c r="G38" s="329">
        <v>0</v>
      </c>
      <c r="H38" s="329">
        <v>0</v>
      </c>
      <c r="I38" s="329">
        <v>0</v>
      </c>
      <c r="J38" s="304">
        <v>0</v>
      </c>
      <c r="K38" s="480">
        <f t="shared" si="2"/>
        <v>0</v>
      </c>
    </row>
    <row r="39" spans="1:11" s="8" customFormat="1" x14ac:dyDescent="0.2">
      <c r="A39" s="479" t="s">
        <v>680</v>
      </c>
      <c r="B39" s="51" t="s">
        <v>669</v>
      </c>
      <c r="C39" s="308"/>
      <c r="D39" s="39" t="s">
        <v>17</v>
      </c>
      <c r="E39" s="219">
        <v>1</v>
      </c>
      <c r="F39" s="328">
        <v>0</v>
      </c>
      <c r="G39" s="329">
        <v>0</v>
      </c>
      <c r="H39" s="329">
        <v>0</v>
      </c>
      <c r="I39" s="329">
        <v>0</v>
      </c>
      <c r="J39" s="304">
        <v>0</v>
      </c>
      <c r="K39" s="480">
        <f t="shared" si="2"/>
        <v>0</v>
      </c>
    </row>
    <row r="40" spans="1:11" s="8" customFormat="1" ht="18" customHeight="1" x14ac:dyDescent="0.2">
      <c r="A40" s="517"/>
      <c r="B40" s="45" t="s">
        <v>676</v>
      </c>
      <c r="C40" s="372"/>
      <c r="D40" s="128"/>
      <c r="E40" s="128"/>
      <c r="F40" s="333"/>
      <c r="G40" s="334"/>
      <c r="H40" s="334"/>
      <c r="I40" s="334"/>
      <c r="J40" s="334"/>
      <c r="K40" s="491">
        <f>SUM(K35:K39)</f>
        <v>0</v>
      </c>
    </row>
    <row r="41" spans="1:11" s="8" customFormat="1" ht="6" customHeight="1" x14ac:dyDescent="0.2">
      <c r="A41" s="461"/>
      <c r="B41" s="159"/>
      <c r="C41" s="373"/>
      <c r="D41" s="159"/>
      <c r="E41" s="159"/>
      <c r="F41" s="335"/>
      <c r="G41" s="336"/>
      <c r="H41" s="336"/>
      <c r="I41" s="336"/>
      <c r="J41" s="336"/>
      <c r="K41" s="514"/>
    </row>
    <row r="42" spans="1:11" s="8" customFormat="1" ht="18" customHeight="1" x14ac:dyDescent="0.2">
      <c r="A42" s="515" t="s">
        <v>657</v>
      </c>
      <c r="B42" s="7" t="s">
        <v>542</v>
      </c>
      <c r="C42" s="374"/>
      <c r="D42" s="151"/>
      <c r="E42" s="151"/>
      <c r="F42" s="340"/>
      <c r="G42" s="341"/>
      <c r="H42" s="341"/>
      <c r="I42" s="341"/>
      <c r="J42" s="341"/>
      <c r="K42" s="487"/>
    </row>
    <row r="43" spans="1:11" s="8" customFormat="1" x14ac:dyDescent="0.2">
      <c r="A43" s="477" t="s">
        <v>682</v>
      </c>
      <c r="B43" s="43" t="s">
        <v>665</v>
      </c>
      <c r="C43" s="308"/>
      <c r="D43" s="39"/>
      <c r="E43" s="245"/>
      <c r="F43" s="325"/>
      <c r="G43" s="326"/>
      <c r="H43" s="326"/>
      <c r="I43" s="326"/>
      <c r="J43" s="327"/>
      <c r="K43" s="478"/>
    </row>
    <row r="44" spans="1:11" x14ac:dyDescent="0.2">
      <c r="A44" s="483" t="s">
        <v>683</v>
      </c>
      <c r="B44" s="137" t="s">
        <v>543</v>
      </c>
      <c r="C44" s="375"/>
      <c r="D44" s="78" t="s">
        <v>44</v>
      </c>
      <c r="E44" s="187">
        <v>1</v>
      </c>
      <c r="F44" s="303">
        <v>0</v>
      </c>
      <c r="G44" s="303">
        <v>0</v>
      </c>
      <c r="H44" s="303">
        <v>0</v>
      </c>
      <c r="I44" s="303">
        <v>0</v>
      </c>
      <c r="J44" s="304">
        <v>0</v>
      </c>
      <c r="K44" s="480">
        <f>E44*(G44+I44+J44)</f>
        <v>0</v>
      </c>
    </row>
    <row r="45" spans="1:11" x14ac:dyDescent="0.2">
      <c r="A45" s="483"/>
      <c r="B45" s="137" t="s">
        <v>544</v>
      </c>
      <c r="C45" s="375"/>
      <c r="D45" s="37"/>
      <c r="E45" s="37"/>
      <c r="F45" s="309"/>
      <c r="G45" s="309"/>
      <c r="H45" s="309"/>
      <c r="I45" s="309"/>
      <c r="J45" s="376"/>
      <c r="K45" s="567"/>
    </row>
    <row r="46" spans="1:11" x14ac:dyDescent="0.2">
      <c r="A46" s="483" t="s">
        <v>684</v>
      </c>
      <c r="B46" s="267" t="s">
        <v>686</v>
      </c>
      <c r="C46" s="309"/>
      <c r="D46" s="78" t="s">
        <v>44</v>
      </c>
      <c r="E46" s="187">
        <v>1</v>
      </c>
      <c r="F46" s="303">
        <v>0</v>
      </c>
      <c r="G46" s="303">
        <v>0</v>
      </c>
      <c r="H46" s="303">
        <v>0</v>
      </c>
      <c r="I46" s="303">
        <v>0</v>
      </c>
      <c r="J46" s="304">
        <v>0</v>
      </c>
      <c r="K46" s="480">
        <f>E46*(G46+I46+J46)</f>
        <v>0</v>
      </c>
    </row>
    <row r="47" spans="1:11" x14ac:dyDescent="0.2">
      <c r="A47" s="483" t="s">
        <v>685</v>
      </c>
      <c r="B47" s="137" t="s">
        <v>545</v>
      </c>
      <c r="C47" s="375"/>
      <c r="D47" s="78" t="s">
        <v>44</v>
      </c>
      <c r="E47" s="187">
        <v>1</v>
      </c>
      <c r="F47" s="303">
        <v>0</v>
      </c>
      <c r="G47" s="303">
        <v>0</v>
      </c>
      <c r="H47" s="303">
        <v>0</v>
      </c>
      <c r="I47" s="303">
        <v>0</v>
      </c>
      <c r="J47" s="304">
        <v>0</v>
      </c>
      <c r="K47" s="480">
        <f>E47*(G47+I47+J47)</f>
        <v>0</v>
      </c>
    </row>
    <row r="48" spans="1:11" ht="3.6" customHeight="1" x14ac:dyDescent="0.2">
      <c r="A48" s="483"/>
      <c r="B48" s="137"/>
      <c r="C48" s="375"/>
      <c r="D48" s="78"/>
      <c r="E48" s="187"/>
      <c r="F48" s="303"/>
      <c r="G48" s="303"/>
      <c r="H48" s="303"/>
      <c r="I48" s="303"/>
      <c r="J48" s="304"/>
      <c r="K48" s="480"/>
    </row>
    <row r="49" spans="1:11" x14ac:dyDescent="0.2">
      <c r="A49" s="483" t="s">
        <v>690</v>
      </c>
      <c r="B49" s="267" t="s">
        <v>666</v>
      </c>
      <c r="C49" s="309"/>
      <c r="D49" s="78"/>
      <c r="E49" s="187"/>
      <c r="F49" s="303"/>
      <c r="G49" s="303"/>
      <c r="H49" s="303"/>
      <c r="I49" s="303"/>
      <c r="J49" s="304"/>
      <c r="K49" s="480"/>
    </row>
    <row r="50" spans="1:11" x14ac:dyDescent="0.2">
      <c r="A50" s="483" t="s">
        <v>687</v>
      </c>
      <c r="B50" s="137" t="s">
        <v>543</v>
      </c>
      <c r="C50" s="375"/>
      <c r="D50" s="78" t="s">
        <v>44</v>
      </c>
      <c r="E50" s="187">
        <v>1</v>
      </c>
      <c r="F50" s="303">
        <v>0</v>
      </c>
      <c r="G50" s="303">
        <v>0</v>
      </c>
      <c r="H50" s="303">
        <v>0</v>
      </c>
      <c r="I50" s="303">
        <v>0</v>
      </c>
      <c r="J50" s="304">
        <v>0</v>
      </c>
      <c r="K50" s="480">
        <f>E50*(G50+I50+J50)</f>
        <v>0</v>
      </c>
    </row>
    <row r="51" spans="1:11" x14ac:dyDescent="0.2">
      <c r="A51" s="483"/>
      <c r="B51" s="137" t="s">
        <v>544</v>
      </c>
      <c r="C51" s="375"/>
      <c r="D51" s="37"/>
      <c r="E51" s="37"/>
      <c r="F51" s="309"/>
      <c r="G51" s="309"/>
      <c r="H51" s="309"/>
      <c r="I51" s="309"/>
      <c r="J51" s="376"/>
      <c r="K51" s="567"/>
    </row>
    <row r="52" spans="1:11" x14ac:dyDescent="0.2">
      <c r="A52" s="483" t="s">
        <v>688</v>
      </c>
      <c r="B52" s="267" t="s">
        <v>686</v>
      </c>
      <c r="C52" s="309"/>
      <c r="D52" s="78" t="s">
        <v>44</v>
      </c>
      <c r="E52" s="187">
        <v>1</v>
      </c>
      <c r="F52" s="303">
        <v>0</v>
      </c>
      <c r="G52" s="303">
        <v>0</v>
      </c>
      <c r="H52" s="303">
        <v>0</v>
      </c>
      <c r="I52" s="303">
        <v>0</v>
      </c>
      <c r="J52" s="304">
        <v>0</v>
      </c>
      <c r="K52" s="480">
        <f>E52*(G52+I52+J52)</f>
        <v>0</v>
      </c>
    </row>
    <row r="53" spans="1:11" x14ac:dyDescent="0.2">
      <c r="A53" s="483" t="s">
        <v>689</v>
      </c>
      <c r="B53" s="137" t="s">
        <v>545</v>
      </c>
      <c r="C53" s="375"/>
      <c r="D53" s="78" t="s">
        <v>44</v>
      </c>
      <c r="E53" s="187">
        <v>1</v>
      </c>
      <c r="F53" s="303">
        <v>0</v>
      </c>
      <c r="G53" s="303">
        <v>0</v>
      </c>
      <c r="H53" s="303">
        <v>0</v>
      </c>
      <c r="I53" s="303">
        <v>0</v>
      </c>
      <c r="J53" s="304">
        <v>0</v>
      </c>
      <c r="K53" s="480">
        <f>E53*(G53+I53+J53)</f>
        <v>0</v>
      </c>
    </row>
    <row r="54" spans="1:11" ht="3.6" customHeight="1" x14ac:dyDescent="0.2">
      <c r="A54" s="483"/>
      <c r="B54" s="137"/>
      <c r="C54" s="375"/>
      <c r="D54" s="78"/>
      <c r="E54" s="187"/>
      <c r="F54" s="303"/>
      <c r="G54" s="303"/>
      <c r="H54" s="303"/>
      <c r="I54" s="303"/>
      <c r="J54" s="304"/>
      <c r="K54" s="480"/>
    </row>
    <row r="55" spans="1:11" s="8" customFormat="1" x14ac:dyDescent="0.2">
      <c r="A55" s="479" t="s">
        <v>691</v>
      </c>
      <c r="B55" s="51" t="s">
        <v>667</v>
      </c>
      <c r="C55" s="308"/>
      <c r="D55" s="39"/>
      <c r="E55" s="219"/>
      <c r="F55" s="328"/>
      <c r="G55" s="329"/>
      <c r="H55" s="329"/>
      <c r="I55" s="329"/>
      <c r="J55" s="304"/>
      <c r="K55" s="480"/>
    </row>
    <row r="56" spans="1:11" x14ac:dyDescent="0.2">
      <c r="A56" s="483" t="s">
        <v>692</v>
      </c>
      <c r="B56" s="137" t="s">
        <v>543</v>
      </c>
      <c r="C56" s="375"/>
      <c r="D56" s="78" t="s">
        <v>44</v>
      </c>
      <c r="E56" s="187">
        <v>1</v>
      </c>
      <c r="F56" s="303">
        <v>0</v>
      </c>
      <c r="G56" s="303">
        <v>0</v>
      </c>
      <c r="H56" s="303">
        <v>0</v>
      </c>
      <c r="I56" s="303">
        <v>0</v>
      </c>
      <c r="J56" s="304">
        <v>0</v>
      </c>
      <c r="K56" s="480">
        <f>E56*(G56+I56+J56)</f>
        <v>0</v>
      </c>
    </row>
    <row r="57" spans="1:11" x14ac:dyDescent="0.2">
      <c r="A57" s="483"/>
      <c r="B57" s="137" t="s">
        <v>544</v>
      </c>
      <c r="C57" s="375"/>
      <c r="D57" s="37"/>
      <c r="E57" s="37"/>
      <c r="F57" s="309"/>
      <c r="G57" s="309"/>
      <c r="H57" s="309"/>
      <c r="I57" s="309"/>
      <c r="J57" s="376"/>
      <c r="K57" s="567"/>
    </row>
    <row r="58" spans="1:11" x14ac:dyDescent="0.2">
      <c r="A58" s="483" t="s">
        <v>693</v>
      </c>
      <c r="B58" s="267" t="s">
        <v>686</v>
      </c>
      <c r="C58" s="309"/>
      <c r="D58" s="78" t="s">
        <v>44</v>
      </c>
      <c r="E58" s="187">
        <v>1</v>
      </c>
      <c r="F58" s="303">
        <v>0</v>
      </c>
      <c r="G58" s="303">
        <v>0</v>
      </c>
      <c r="H58" s="303">
        <v>0</v>
      </c>
      <c r="I58" s="303">
        <v>0</v>
      </c>
      <c r="J58" s="304">
        <v>0</v>
      </c>
      <c r="K58" s="480">
        <f>E58*(G58+I58+J58)</f>
        <v>0</v>
      </c>
    </row>
    <row r="59" spans="1:11" x14ac:dyDescent="0.2">
      <c r="A59" s="483" t="s">
        <v>694</v>
      </c>
      <c r="B59" s="137" t="s">
        <v>545</v>
      </c>
      <c r="C59" s="375"/>
      <c r="D59" s="78" t="s">
        <v>44</v>
      </c>
      <c r="E59" s="187">
        <v>1</v>
      </c>
      <c r="F59" s="303">
        <v>0</v>
      </c>
      <c r="G59" s="303">
        <v>0</v>
      </c>
      <c r="H59" s="303">
        <v>0</v>
      </c>
      <c r="I59" s="303">
        <v>0</v>
      </c>
      <c r="J59" s="304">
        <v>0</v>
      </c>
      <c r="K59" s="480">
        <f>E59*(G59+I59+J59)</f>
        <v>0</v>
      </c>
    </row>
    <row r="60" spans="1:11" ht="3.6" customHeight="1" x14ac:dyDescent="0.2">
      <c r="A60" s="483"/>
      <c r="B60" s="137"/>
      <c r="C60" s="375"/>
      <c r="D60" s="78"/>
      <c r="E60" s="187"/>
      <c r="F60" s="303"/>
      <c r="G60" s="303"/>
      <c r="H60" s="303"/>
      <c r="I60" s="303"/>
      <c r="J60" s="304"/>
      <c r="K60" s="480"/>
    </row>
    <row r="61" spans="1:11" s="8" customFormat="1" x14ac:dyDescent="0.2">
      <c r="A61" s="479" t="s">
        <v>695</v>
      </c>
      <c r="B61" s="51" t="s">
        <v>668</v>
      </c>
      <c r="C61" s="308"/>
      <c r="D61" s="39"/>
      <c r="E61" s="219"/>
      <c r="F61" s="328"/>
      <c r="G61" s="329"/>
      <c r="H61" s="329"/>
      <c r="I61" s="329"/>
      <c r="J61" s="304"/>
      <c r="K61" s="480"/>
    </row>
    <row r="62" spans="1:11" x14ac:dyDescent="0.2">
      <c r="A62" s="483" t="s">
        <v>696</v>
      </c>
      <c r="B62" s="137" t="s">
        <v>543</v>
      </c>
      <c r="C62" s="375"/>
      <c r="D62" s="78" t="s">
        <v>44</v>
      </c>
      <c r="E62" s="187">
        <v>1</v>
      </c>
      <c r="F62" s="303">
        <v>0</v>
      </c>
      <c r="G62" s="303">
        <v>0</v>
      </c>
      <c r="H62" s="303">
        <v>0</v>
      </c>
      <c r="I62" s="303">
        <v>0</v>
      </c>
      <c r="J62" s="304">
        <v>0</v>
      </c>
      <c r="K62" s="480">
        <f>E62*(G62+I62+J62)</f>
        <v>0</v>
      </c>
    </row>
    <row r="63" spans="1:11" x14ac:dyDescent="0.2">
      <c r="A63" s="483"/>
      <c r="B63" s="137" t="s">
        <v>544</v>
      </c>
      <c r="C63" s="375"/>
      <c r="D63" s="37"/>
      <c r="E63" s="37"/>
      <c r="F63" s="309"/>
      <c r="G63" s="309"/>
      <c r="H63" s="309"/>
      <c r="I63" s="309"/>
      <c r="J63" s="376"/>
      <c r="K63" s="567"/>
    </row>
    <row r="64" spans="1:11" x14ac:dyDescent="0.2">
      <c r="A64" s="483" t="s">
        <v>697</v>
      </c>
      <c r="B64" s="267" t="s">
        <v>686</v>
      </c>
      <c r="C64" s="309"/>
      <c r="D64" s="78" t="s">
        <v>44</v>
      </c>
      <c r="E64" s="187">
        <v>1</v>
      </c>
      <c r="F64" s="303">
        <v>0</v>
      </c>
      <c r="G64" s="303">
        <v>0</v>
      </c>
      <c r="H64" s="303">
        <v>0</v>
      </c>
      <c r="I64" s="303">
        <v>0</v>
      </c>
      <c r="J64" s="304">
        <v>0</v>
      </c>
      <c r="K64" s="480">
        <f>E64*(G64+I64+J64)</f>
        <v>0</v>
      </c>
    </row>
    <row r="65" spans="1:11" x14ac:dyDescent="0.2">
      <c r="A65" s="483" t="s">
        <v>698</v>
      </c>
      <c r="B65" s="137" t="s">
        <v>545</v>
      </c>
      <c r="C65" s="375"/>
      <c r="D65" s="78" t="s">
        <v>44</v>
      </c>
      <c r="E65" s="187">
        <v>1</v>
      </c>
      <c r="F65" s="303">
        <v>0</v>
      </c>
      <c r="G65" s="303">
        <v>0</v>
      </c>
      <c r="H65" s="303">
        <v>0</v>
      </c>
      <c r="I65" s="303">
        <v>0</v>
      </c>
      <c r="J65" s="304">
        <v>0</v>
      </c>
      <c r="K65" s="480">
        <f>E65*(G65+I65+J65)</f>
        <v>0</v>
      </c>
    </row>
    <row r="66" spans="1:11" ht="3.6" customHeight="1" x14ac:dyDescent="0.2">
      <c r="A66" s="483"/>
      <c r="B66" s="137"/>
      <c r="C66" s="375"/>
      <c r="D66" s="78"/>
      <c r="E66" s="187"/>
      <c r="F66" s="303"/>
      <c r="G66" s="303"/>
      <c r="H66" s="303"/>
      <c r="I66" s="303"/>
      <c r="J66" s="304"/>
      <c r="K66" s="480"/>
    </row>
    <row r="67" spans="1:11" s="8" customFormat="1" x14ac:dyDescent="0.2">
      <c r="A67" s="479" t="s">
        <v>699</v>
      </c>
      <c r="B67" s="51" t="s">
        <v>669</v>
      </c>
      <c r="C67" s="308"/>
      <c r="D67" s="39"/>
      <c r="E67" s="219"/>
      <c r="F67" s="328"/>
      <c r="G67" s="329"/>
      <c r="H67" s="329"/>
      <c r="I67" s="329"/>
      <c r="J67" s="304"/>
      <c r="K67" s="480"/>
    </row>
    <row r="68" spans="1:11" x14ac:dyDescent="0.2">
      <c r="A68" s="483" t="s">
        <v>700</v>
      </c>
      <c r="B68" s="137" t="s">
        <v>543</v>
      </c>
      <c r="C68" s="375"/>
      <c r="D68" s="78" t="s">
        <v>44</v>
      </c>
      <c r="E68" s="187">
        <v>1</v>
      </c>
      <c r="F68" s="303">
        <v>0</v>
      </c>
      <c r="G68" s="303">
        <v>0</v>
      </c>
      <c r="H68" s="303">
        <v>0</v>
      </c>
      <c r="I68" s="303">
        <v>0</v>
      </c>
      <c r="J68" s="304">
        <v>0</v>
      </c>
      <c r="K68" s="480">
        <f>E68*(G68+I68+J68)</f>
        <v>0</v>
      </c>
    </row>
    <row r="69" spans="1:11" x14ac:dyDescent="0.2">
      <c r="A69" s="483"/>
      <c r="B69" s="137" t="s">
        <v>544</v>
      </c>
      <c r="C69" s="375"/>
      <c r="D69" s="37"/>
      <c r="E69" s="37"/>
      <c r="F69" s="309"/>
      <c r="G69" s="309"/>
      <c r="H69" s="309"/>
      <c r="I69" s="309"/>
      <c r="J69" s="376"/>
      <c r="K69" s="567"/>
    </row>
    <row r="70" spans="1:11" x14ac:dyDescent="0.2">
      <c r="A70" s="483" t="s">
        <v>701</v>
      </c>
      <c r="B70" s="267" t="s">
        <v>686</v>
      </c>
      <c r="C70" s="309"/>
      <c r="D70" s="78" t="s">
        <v>44</v>
      </c>
      <c r="E70" s="187">
        <v>1</v>
      </c>
      <c r="F70" s="303">
        <v>0</v>
      </c>
      <c r="G70" s="303">
        <v>0</v>
      </c>
      <c r="H70" s="303">
        <v>0</v>
      </c>
      <c r="I70" s="303">
        <v>0</v>
      </c>
      <c r="J70" s="304">
        <v>0</v>
      </c>
      <c r="K70" s="480">
        <f>E70*(G70+I70+J70)</f>
        <v>0</v>
      </c>
    </row>
    <row r="71" spans="1:11" x14ac:dyDescent="0.2">
      <c r="A71" s="483" t="s">
        <v>702</v>
      </c>
      <c r="B71" s="137" t="s">
        <v>545</v>
      </c>
      <c r="C71" s="375"/>
      <c r="D71" s="78" t="s">
        <v>44</v>
      </c>
      <c r="E71" s="187">
        <v>1</v>
      </c>
      <c r="F71" s="303">
        <v>0</v>
      </c>
      <c r="G71" s="303">
        <v>0</v>
      </c>
      <c r="H71" s="303">
        <v>0</v>
      </c>
      <c r="I71" s="303">
        <v>0</v>
      </c>
      <c r="J71" s="304">
        <v>0</v>
      </c>
      <c r="K71" s="480">
        <f>E71*(G71+I71+J71)</f>
        <v>0</v>
      </c>
    </row>
    <row r="72" spans="1:11" s="8" customFormat="1" ht="18" customHeight="1" thickBot="1" x14ac:dyDescent="0.25">
      <c r="A72" s="533"/>
      <c r="B72" s="534"/>
      <c r="C72" s="535"/>
      <c r="D72" s="536"/>
      <c r="E72" s="536"/>
      <c r="F72" s="537"/>
      <c r="G72" s="538"/>
      <c r="H72" s="538"/>
      <c r="I72" s="538"/>
      <c r="J72" s="538"/>
      <c r="K72" s="539"/>
    </row>
    <row r="73" spans="1:11" ht="18" customHeight="1" x14ac:dyDescent="0.2">
      <c r="A73" s="197"/>
      <c r="B73" s="284"/>
      <c r="C73" s="284"/>
      <c r="D73" s="259"/>
      <c r="E73" s="259"/>
      <c r="F73" s="285"/>
      <c r="G73" s="286"/>
      <c r="H73" s="286"/>
      <c r="I73" s="286"/>
      <c r="J73" s="286"/>
      <c r="K73" s="14"/>
    </row>
  </sheetData>
  <sheetProtection algorithmName="SHA-512" hashValue="hDelNheBdE44C/Ujky+0GLWDyxsakANF7TCMYRjlTc0QOh0cg2ghCy0VvKBWdLOk7mHFbngvsPIRgo2pL7efbw==" saltValue="mAPdt/KWkHuBpjUyIK9GRQ==" spinCount="100000" sheet="1" objects="1" scenarios="1"/>
  <mergeCells count="4">
    <mergeCell ref="F6:G6"/>
    <mergeCell ref="H6:I6"/>
    <mergeCell ref="A10:F10"/>
    <mergeCell ref="J4:K4"/>
  </mergeCells>
  <printOptions horizontalCentered="1"/>
  <pageMargins left="0.23622047244094491" right="0.23622047244094491" top="0.51181102362204722" bottom="0.47244094488188981" header="0.31496062992125984" footer="0.31496062992125984"/>
  <pageSetup paperSize="9" scale="76" fitToHeight="0" orientation="landscape" r:id="rId1"/>
  <headerFooter alignWithMargins="0">
    <oddFooter>&amp;C&amp;A&amp;R&amp;9Page &amp;P of &amp;N</oddFooter>
  </headerFooter>
  <rowBreaks count="1" manualBreakCount="1">
    <brk id="4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K429"/>
  <sheetViews>
    <sheetView showGridLines="0" view="pageBreakPreview" zoomScaleNormal="85" zoomScaleSheetLayoutView="100" workbookViewId="0">
      <pane ySplit="8" topLeftCell="A9" activePane="bottomLeft" state="frozen"/>
      <selection pane="bottomLeft" activeCell="A2" sqref="A2"/>
    </sheetView>
  </sheetViews>
  <sheetFormatPr baseColWidth="10" defaultColWidth="9.140625" defaultRowHeight="12.75" x14ac:dyDescent="0.2"/>
  <cols>
    <col min="1" max="1" width="10.42578125" style="23" customWidth="1"/>
    <col min="2" max="2" width="65.5703125" style="23" customWidth="1"/>
    <col min="3" max="3" width="14.5703125" style="23" bestFit="1" customWidth="1"/>
    <col min="4" max="4" width="14.5703125" style="23" customWidth="1"/>
    <col min="5" max="5" width="10" style="248" customWidth="1"/>
    <col min="6" max="10" width="15.7109375" style="248" customWidth="1"/>
    <col min="11" max="11" width="15.7109375" style="23" customWidth="1"/>
    <col min="12" max="262" width="9.140625" style="23"/>
    <col min="263" max="263" width="7.42578125" style="23" customWidth="1"/>
    <col min="264" max="264" width="65.5703125" style="23" customWidth="1"/>
    <col min="265" max="265" width="10" style="23" customWidth="1"/>
    <col min="266" max="266" width="11.7109375" style="23" customWidth="1"/>
    <col min="267" max="267" width="12.42578125" style="23" customWidth="1"/>
    <col min="268" max="518" width="9.140625" style="23"/>
    <col min="519" max="519" width="7.42578125" style="23" customWidth="1"/>
    <col min="520" max="520" width="65.5703125" style="23" customWidth="1"/>
    <col min="521" max="521" width="10" style="23" customWidth="1"/>
    <col min="522" max="522" width="11.7109375" style="23" customWidth="1"/>
    <col min="523" max="523" width="12.42578125" style="23" customWidth="1"/>
    <col min="524" max="774" width="9.140625" style="23"/>
    <col min="775" max="775" width="7.42578125" style="23" customWidth="1"/>
    <col min="776" max="776" width="65.5703125" style="23" customWidth="1"/>
    <col min="777" max="777" width="10" style="23" customWidth="1"/>
    <col min="778" max="778" width="11.7109375" style="23" customWidth="1"/>
    <col min="779" max="779" width="12.42578125" style="23" customWidth="1"/>
    <col min="780" max="1030" width="9.140625" style="23"/>
    <col min="1031" max="1031" width="7.42578125" style="23" customWidth="1"/>
    <col min="1032" max="1032" width="65.5703125" style="23" customWidth="1"/>
    <col min="1033" max="1033" width="10" style="23" customWidth="1"/>
    <col min="1034" max="1034" width="11.7109375" style="23" customWidth="1"/>
    <col min="1035" max="1035" width="12.42578125" style="23" customWidth="1"/>
    <col min="1036" max="1286" width="9.140625" style="23"/>
    <col min="1287" max="1287" width="7.42578125" style="23" customWidth="1"/>
    <col min="1288" max="1288" width="65.5703125" style="23" customWidth="1"/>
    <col min="1289" max="1289" width="10" style="23" customWidth="1"/>
    <col min="1290" max="1290" width="11.7109375" style="23" customWidth="1"/>
    <col min="1291" max="1291" width="12.42578125" style="23" customWidth="1"/>
    <col min="1292" max="1542" width="9.140625" style="23"/>
    <col min="1543" max="1543" width="7.42578125" style="23" customWidth="1"/>
    <col min="1544" max="1544" width="65.5703125" style="23" customWidth="1"/>
    <col min="1545" max="1545" width="10" style="23" customWidth="1"/>
    <col min="1546" max="1546" width="11.7109375" style="23" customWidth="1"/>
    <col min="1547" max="1547" width="12.42578125" style="23" customWidth="1"/>
    <col min="1548" max="1798" width="9.140625" style="23"/>
    <col min="1799" max="1799" width="7.42578125" style="23" customWidth="1"/>
    <col min="1800" max="1800" width="65.5703125" style="23" customWidth="1"/>
    <col min="1801" max="1801" width="10" style="23" customWidth="1"/>
    <col min="1802" max="1802" width="11.7109375" style="23" customWidth="1"/>
    <col min="1803" max="1803" width="12.42578125" style="23" customWidth="1"/>
    <col min="1804" max="2054" width="9.140625" style="23"/>
    <col min="2055" max="2055" width="7.42578125" style="23" customWidth="1"/>
    <col min="2056" max="2056" width="65.5703125" style="23" customWidth="1"/>
    <col min="2057" max="2057" width="10" style="23" customWidth="1"/>
    <col min="2058" max="2058" width="11.7109375" style="23" customWidth="1"/>
    <col min="2059" max="2059" width="12.42578125" style="23" customWidth="1"/>
    <col min="2060" max="2310" width="9.140625" style="23"/>
    <col min="2311" max="2311" width="7.42578125" style="23" customWidth="1"/>
    <col min="2312" max="2312" width="65.5703125" style="23" customWidth="1"/>
    <col min="2313" max="2313" width="10" style="23" customWidth="1"/>
    <col min="2314" max="2314" width="11.7109375" style="23" customWidth="1"/>
    <col min="2315" max="2315" width="12.42578125" style="23" customWidth="1"/>
    <col min="2316" max="2566" width="9.140625" style="23"/>
    <col min="2567" max="2567" width="7.42578125" style="23" customWidth="1"/>
    <col min="2568" max="2568" width="65.5703125" style="23" customWidth="1"/>
    <col min="2569" max="2569" width="10" style="23" customWidth="1"/>
    <col min="2570" max="2570" width="11.7109375" style="23" customWidth="1"/>
    <col min="2571" max="2571" width="12.42578125" style="23" customWidth="1"/>
    <col min="2572" max="2822" width="9.140625" style="23"/>
    <col min="2823" max="2823" width="7.42578125" style="23" customWidth="1"/>
    <col min="2824" max="2824" width="65.5703125" style="23" customWidth="1"/>
    <col min="2825" max="2825" width="10" style="23" customWidth="1"/>
    <col min="2826" max="2826" width="11.7109375" style="23" customWidth="1"/>
    <col min="2827" max="2827" width="12.42578125" style="23" customWidth="1"/>
    <col min="2828" max="3078" width="9.140625" style="23"/>
    <col min="3079" max="3079" width="7.42578125" style="23" customWidth="1"/>
    <col min="3080" max="3080" width="65.5703125" style="23" customWidth="1"/>
    <col min="3081" max="3081" width="10" style="23" customWidth="1"/>
    <col min="3082" max="3082" width="11.7109375" style="23" customWidth="1"/>
    <col min="3083" max="3083" width="12.42578125" style="23" customWidth="1"/>
    <col min="3084" max="3334" width="9.140625" style="23"/>
    <col min="3335" max="3335" width="7.42578125" style="23" customWidth="1"/>
    <col min="3336" max="3336" width="65.5703125" style="23" customWidth="1"/>
    <col min="3337" max="3337" width="10" style="23" customWidth="1"/>
    <col min="3338" max="3338" width="11.7109375" style="23" customWidth="1"/>
    <col min="3339" max="3339" width="12.42578125" style="23" customWidth="1"/>
    <col min="3340" max="3590" width="9.140625" style="23"/>
    <col min="3591" max="3591" width="7.42578125" style="23" customWidth="1"/>
    <col min="3592" max="3592" width="65.5703125" style="23" customWidth="1"/>
    <col min="3593" max="3593" width="10" style="23" customWidth="1"/>
    <col min="3594" max="3594" width="11.7109375" style="23" customWidth="1"/>
    <col min="3595" max="3595" width="12.42578125" style="23" customWidth="1"/>
    <col min="3596" max="3846" width="9.140625" style="23"/>
    <col min="3847" max="3847" width="7.42578125" style="23" customWidth="1"/>
    <col min="3848" max="3848" width="65.5703125" style="23" customWidth="1"/>
    <col min="3849" max="3849" width="10" style="23" customWidth="1"/>
    <col min="3850" max="3850" width="11.7109375" style="23" customWidth="1"/>
    <col min="3851" max="3851" width="12.42578125" style="23" customWidth="1"/>
    <col min="3852" max="4102" width="9.140625" style="23"/>
    <col min="4103" max="4103" width="7.42578125" style="23" customWidth="1"/>
    <col min="4104" max="4104" width="65.5703125" style="23" customWidth="1"/>
    <col min="4105" max="4105" width="10" style="23" customWidth="1"/>
    <col min="4106" max="4106" width="11.7109375" style="23" customWidth="1"/>
    <col min="4107" max="4107" width="12.42578125" style="23" customWidth="1"/>
    <col min="4108" max="4358" width="9.140625" style="23"/>
    <col min="4359" max="4359" width="7.42578125" style="23" customWidth="1"/>
    <col min="4360" max="4360" width="65.5703125" style="23" customWidth="1"/>
    <col min="4361" max="4361" width="10" style="23" customWidth="1"/>
    <col min="4362" max="4362" width="11.7109375" style="23" customWidth="1"/>
    <col min="4363" max="4363" width="12.42578125" style="23" customWidth="1"/>
    <col min="4364" max="4614" width="9.140625" style="23"/>
    <col min="4615" max="4615" width="7.42578125" style="23" customWidth="1"/>
    <col min="4616" max="4616" width="65.5703125" style="23" customWidth="1"/>
    <col min="4617" max="4617" width="10" style="23" customWidth="1"/>
    <col min="4618" max="4618" width="11.7109375" style="23" customWidth="1"/>
    <col min="4619" max="4619" width="12.42578125" style="23" customWidth="1"/>
    <col min="4620" max="4870" width="9.140625" style="23"/>
    <col min="4871" max="4871" width="7.42578125" style="23" customWidth="1"/>
    <col min="4872" max="4872" width="65.5703125" style="23" customWidth="1"/>
    <col min="4873" max="4873" width="10" style="23" customWidth="1"/>
    <col min="4874" max="4874" width="11.7109375" style="23" customWidth="1"/>
    <col min="4875" max="4875" width="12.42578125" style="23" customWidth="1"/>
    <col min="4876" max="5126" width="9.140625" style="23"/>
    <col min="5127" max="5127" width="7.42578125" style="23" customWidth="1"/>
    <col min="5128" max="5128" width="65.5703125" style="23" customWidth="1"/>
    <col min="5129" max="5129" width="10" style="23" customWidth="1"/>
    <col min="5130" max="5130" width="11.7109375" style="23" customWidth="1"/>
    <col min="5131" max="5131" width="12.42578125" style="23" customWidth="1"/>
    <col min="5132" max="5382" width="9.140625" style="23"/>
    <col min="5383" max="5383" width="7.42578125" style="23" customWidth="1"/>
    <col min="5384" max="5384" width="65.5703125" style="23" customWidth="1"/>
    <col min="5385" max="5385" width="10" style="23" customWidth="1"/>
    <col min="5386" max="5386" width="11.7109375" style="23" customWidth="1"/>
    <col min="5387" max="5387" width="12.42578125" style="23" customWidth="1"/>
    <col min="5388" max="5638" width="9.140625" style="23"/>
    <col min="5639" max="5639" width="7.42578125" style="23" customWidth="1"/>
    <col min="5640" max="5640" width="65.5703125" style="23" customWidth="1"/>
    <col min="5641" max="5641" width="10" style="23" customWidth="1"/>
    <col min="5642" max="5642" width="11.7109375" style="23" customWidth="1"/>
    <col min="5643" max="5643" width="12.42578125" style="23" customWidth="1"/>
    <col min="5644" max="5894" width="9.140625" style="23"/>
    <col min="5895" max="5895" width="7.42578125" style="23" customWidth="1"/>
    <col min="5896" max="5896" width="65.5703125" style="23" customWidth="1"/>
    <col min="5897" max="5897" width="10" style="23" customWidth="1"/>
    <col min="5898" max="5898" width="11.7109375" style="23" customWidth="1"/>
    <col min="5899" max="5899" width="12.42578125" style="23" customWidth="1"/>
    <col min="5900" max="6150" width="9.140625" style="23"/>
    <col min="6151" max="6151" width="7.42578125" style="23" customWidth="1"/>
    <col min="6152" max="6152" width="65.5703125" style="23" customWidth="1"/>
    <col min="6153" max="6153" width="10" style="23" customWidth="1"/>
    <col min="6154" max="6154" width="11.7109375" style="23" customWidth="1"/>
    <col min="6155" max="6155" width="12.42578125" style="23" customWidth="1"/>
    <col min="6156" max="6406" width="9.140625" style="23"/>
    <col min="6407" max="6407" width="7.42578125" style="23" customWidth="1"/>
    <col min="6408" max="6408" width="65.5703125" style="23" customWidth="1"/>
    <col min="6409" max="6409" width="10" style="23" customWidth="1"/>
    <col min="6410" max="6410" width="11.7109375" style="23" customWidth="1"/>
    <col min="6411" max="6411" width="12.42578125" style="23" customWidth="1"/>
    <col min="6412" max="6662" width="9.140625" style="23"/>
    <col min="6663" max="6663" width="7.42578125" style="23" customWidth="1"/>
    <col min="6664" max="6664" width="65.5703125" style="23" customWidth="1"/>
    <col min="6665" max="6665" width="10" style="23" customWidth="1"/>
    <col min="6666" max="6666" width="11.7109375" style="23" customWidth="1"/>
    <col min="6667" max="6667" width="12.42578125" style="23" customWidth="1"/>
    <col min="6668" max="6918" width="9.140625" style="23"/>
    <col min="6919" max="6919" width="7.42578125" style="23" customWidth="1"/>
    <col min="6920" max="6920" width="65.5703125" style="23" customWidth="1"/>
    <col min="6921" max="6921" width="10" style="23" customWidth="1"/>
    <col min="6922" max="6922" width="11.7109375" style="23" customWidth="1"/>
    <col min="6923" max="6923" width="12.42578125" style="23" customWidth="1"/>
    <col min="6924" max="7174" width="9.140625" style="23"/>
    <col min="7175" max="7175" width="7.42578125" style="23" customWidth="1"/>
    <col min="7176" max="7176" width="65.5703125" style="23" customWidth="1"/>
    <col min="7177" max="7177" width="10" style="23" customWidth="1"/>
    <col min="7178" max="7178" width="11.7109375" style="23" customWidth="1"/>
    <col min="7179" max="7179" width="12.42578125" style="23" customWidth="1"/>
    <col min="7180" max="7430" width="9.140625" style="23"/>
    <col min="7431" max="7431" width="7.42578125" style="23" customWidth="1"/>
    <col min="7432" max="7432" width="65.5703125" style="23" customWidth="1"/>
    <col min="7433" max="7433" width="10" style="23" customWidth="1"/>
    <col min="7434" max="7434" width="11.7109375" style="23" customWidth="1"/>
    <col min="7435" max="7435" width="12.42578125" style="23" customWidth="1"/>
    <col min="7436" max="7686" width="9.140625" style="23"/>
    <col min="7687" max="7687" width="7.42578125" style="23" customWidth="1"/>
    <col min="7688" max="7688" width="65.5703125" style="23" customWidth="1"/>
    <col min="7689" max="7689" width="10" style="23" customWidth="1"/>
    <col min="7690" max="7690" width="11.7109375" style="23" customWidth="1"/>
    <col min="7691" max="7691" width="12.42578125" style="23" customWidth="1"/>
    <col min="7692" max="7942" width="9.140625" style="23"/>
    <col min="7943" max="7943" width="7.42578125" style="23" customWidth="1"/>
    <col min="7944" max="7944" width="65.5703125" style="23" customWidth="1"/>
    <col min="7945" max="7945" width="10" style="23" customWidth="1"/>
    <col min="7946" max="7946" width="11.7109375" style="23" customWidth="1"/>
    <col min="7947" max="7947" width="12.42578125" style="23" customWidth="1"/>
    <col min="7948" max="8198" width="9.140625" style="23"/>
    <col min="8199" max="8199" width="7.42578125" style="23" customWidth="1"/>
    <col min="8200" max="8200" width="65.5703125" style="23" customWidth="1"/>
    <col min="8201" max="8201" width="10" style="23" customWidth="1"/>
    <col min="8202" max="8202" width="11.7109375" style="23" customWidth="1"/>
    <col min="8203" max="8203" width="12.42578125" style="23" customWidth="1"/>
    <col min="8204" max="8454" width="9.140625" style="23"/>
    <col min="8455" max="8455" width="7.42578125" style="23" customWidth="1"/>
    <col min="8456" max="8456" width="65.5703125" style="23" customWidth="1"/>
    <col min="8457" max="8457" width="10" style="23" customWidth="1"/>
    <col min="8458" max="8458" width="11.7109375" style="23" customWidth="1"/>
    <col min="8459" max="8459" width="12.42578125" style="23" customWidth="1"/>
    <col min="8460" max="8710" width="9.140625" style="23"/>
    <col min="8711" max="8711" width="7.42578125" style="23" customWidth="1"/>
    <col min="8712" max="8712" width="65.5703125" style="23" customWidth="1"/>
    <col min="8713" max="8713" width="10" style="23" customWidth="1"/>
    <col min="8714" max="8714" width="11.7109375" style="23" customWidth="1"/>
    <col min="8715" max="8715" width="12.42578125" style="23" customWidth="1"/>
    <col min="8716" max="8966" width="9.140625" style="23"/>
    <col min="8967" max="8967" width="7.42578125" style="23" customWidth="1"/>
    <col min="8968" max="8968" width="65.5703125" style="23" customWidth="1"/>
    <col min="8969" max="8969" width="10" style="23" customWidth="1"/>
    <col min="8970" max="8970" width="11.7109375" style="23" customWidth="1"/>
    <col min="8971" max="8971" width="12.42578125" style="23" customWidth="1"/>
    <col min="8972" max="9222" width="9.140625" style="23"/>
    <col min="9223" max="9223" width="7.42578125" style="23" customWidth="1"/>
    <col min="9224" max="9224" width="65.5703125" style="23" customWidth="1"/>
    <col min="9225" max="9225" width="10" style="23" customWidth="1"/>
    <col min="9226" max="9226" width="11.7109375" style="23" customWidth="1"/>
    <col min="9227" max="9227" width="12.42578125" style="23" customWidth="1"/>
    <col min="9228" max="9478" width="9.140625" style="23"/>
    <col min="9479" max="9479" width="7.42578125" style="23" customWidth="1"/>
    <col min="9480" max="9480" width="65.5703125" style="23" customWidth="1"/>
    <col min="9481" max="9481" width="10" style="23" customWidth="1"/>
    <col min="9482" max="9482" width="11.7109375" style="23" customWidth="1"/>
    <col min="9483" max="9483" width="12.42578125" style="23" customWidth="1"/>
    <col min="9484" max="9734" width="9.140625" style="23"/>
    <col min="9735" max="9735" width="7.42578125" style="23" customWidth="1"/>
    <col min="9736" max="9736" width="65.5703125" style="23" customWidth="1"/>
    <col min="9737" max="9737" width="10" style="23" customWidth="1"/>
    <col min="9738" max="9738" width="11.7109375" style="23" customWidth="1"/>
    <col min="9739" max="9739" width="12.42578125" style="23" customWidth="1"/>
    <col min="9740" max="9990" width="9.140625" style="23"/>
    <col min="9991" max="9991" width="7.42578125" style="23" customWidth="1"/>
    <col min="9992" max="9992" width="65.5703125" style="23" customWidth="1"/>
    <col min="9993" max="9993" width="10" style="23" customWidth="1"/>
    <col min="9994" max="9994" width="11.7109375" style="23" customWidth="1"/>
    <col min="9995" max="9995" width="12.42578125" style="23" customWidth="1"/>
    <col min="9996" max="10246" width="9.140625" style="23"/>
    <col min="10247" max="10247" width="7.42578125" style="23" customWidth="1"/>
    <col min="10248" max="10248" width="65.5703125" style="23" customWidth="1"/>
    <col min="10249" max="10249" width="10" style="23" customWidth="1"/>
    <col min="10250" max="10250" width="11.7109375" style="23" customWidth="1"/>
    <col min="10251" max="10251" width="12.42578125" style="23" customWidth="1"/>
    <col min="10252" max="10502" width="9.140625" style="23"/>
    <col min="10503" max="10503" width="7.42578125" style="23" customWidth="1"/>
    <col min="10504" max="10504" width="65.5703125" style="23" customWidth="1"/>
    <col min="10505" max="10505" width="10" style="23" customWidth="1"/>
    <col min="10506" max="10506" width="11.7109375" style="23" customWidth="1"/>
    <col min="10507" max="10507" width="12.42578125" style="23" customWidth="1"/>
    <col min="10508" max="10758" width="9.140625" style="23"/>
    <col min="10759" max="10759" width="7.42578125" style="23" customWidth="1"/>
    <col min="10760" max="10760" width="65.5703125" style="23" customWidth="1"/>
    <col min="10761" max="10761" width="10" style="23" customWidth="1"/>
    <col min="10762" max="10762" width="11.7109375" style="23" customWidth="1"/>
    <col min="10763" max="10763" width="12.42578125" style="23" customWidth="1"/>
    <col min="10764" max="11014" width="9.140625" style="23"/>
    <col min="11015" max="11015" width="7.42578125" style="23" customWidth="1"/>
    <col min="11016" max="11016" width="65.5703125" style="23" customWidth="1"/>
    <col min="11017" max="11017" width="10" style="23" customWidth="1"/>
    <col min="11018" max="11018" width="11.7109375" style="23" customWidth="1"/>
    <col min="11019" max="11019" width="12.42578125" style="23" customWidth="1"/>
    <col min="11020" max="11270" width="9.140625" style="23"/>
    <col min="11271" max="11271" width="7.42578125" style="23" customWidth="1"/>
    <col min="11272" max="11272" width="65.5703125" style="23" customWidth="1"/>
    <col min="11273" max="11273" width="10" style="23" customWidth="1"/>
    <col min="11274" max="11274" width="11.7109375" style="23" customWidth="1"/>
    <col min="11275" max="11275" width="12.42578125" style="23" customWidth="1"/>
    <col min="11276" max="11526" width="9.140625" style="23"/>
    <col min="11527" max="11527" width="7.42578125" style="23" customWidth="1"/>
    <col min="11528" max="11528" width="65.5703125" style="23" customWidth="1"/>
    <col min="11529" max="11529" width="10" style="23" customWidth="1"/>
    <col min="11530" max="11530" width="11.7109375" style="23" customWidth="1"/>
    <col min="11531" max="11531" width="12.42578125" style="23" customWidth="1"/>
    <col min="11532" max="11782" width="9.140625" style="23"/>
    <col min="11783" max="11783" width="7.42578125" style="23" customWidth="1"/>
    <col min="11784" max="11784" width="65.5703125" style="23" customWidth="1"/>
    <col min="11785" max="11785" width="10" style="23" customWidth="1"/>
    <col min="11786" max="11786" width="11.7109375" style="23" customWidth="1"/>
    <col min="11787" max="11787" width="12.42578125" style="23" customWidth="1"/>
    <col min="11788" max="12038" width="9.140625" style="23"/>
    <col min="12039" max="12039" width="7.42578125" style="23" customWidth="1"/>
    <col min="12040" max="12040" width="65.5703125" style="23" customWidth="1"/>
    <col min="12041" max="12041" width="10" style="23" customWidth="1"/>
    <col min="12042" max="12042" width="11.7109375" style="23" customWidth="1"/>
    <col min="12043" max="12043" width="12.42578125" style="23" customWidth="1"/>
    <col min="12044" max="12294" width="9.140625" style="23"/>
    <col min="12295" max="12295" width="7.42578125" style="23" customWidth="1"/>
    <col min="12296" max="12296" width="65.5703125" style="23" customWidth="1"/>
    <col min="12297" max="12297" width="10" style="23" customWidth="1"/>
    <col min="12298" max="12298" width="11.7109375" style="23" customWidth="1"/>
    <col min="12299" max="12299" width="12.42578125" style="23" customWidth="1"/>
    <col min="12300" max="12550" width="9.140625" style="23"/>
    <col min="12551" max="12551" width="7.42578125" style="23" customWidth="1"/>
    <col min="12552" max="12552" width="65.5703125" style="23" customWidth="1"/>
    <col min="12553" max="12553" width="10" style="23" customWidth="1"/>
    <col min="12554" max="12554" width="11.7109375" style="23" customWidth="1"/>
    <col min="12555" max="12555" width="12.42578125" style="23" customWidth="1"/>
    <col min="12556" max="12806" width="9.140625" style="23"/>
    <col min="12807" max="12807" width="7.42578125" style="23" customWidth="1"/>
    <col min="12808" max="12808" width="65.5703125" style="23" customWidth="1"/>
    <col min="12809" max="12809" width="10" style="23" customWidth="1"/>
    <col min="12810" max="12810" width="11.7109375" style="23" customWidth="1"/>
    <col min="12811" max="12811" width="12.42578125" style="23" customWidth="1"/>
    <col min="12812" max="13062" width="9.140625" style="23"/>
    <col min="13063" max="13063" width="7.42578125" style="23" customWidth="1"/>
    <col min="13064" max="13064" width="65.5703125" style="23" customWidth="1"/>
    <col min="13065" max="13065" width="10" style="23" customWidth="1"/>
    <col min="13066" max="13066" width="11.7109375" style="23" customWidth="1"/>
    <col min="13067" max="13067" width="12.42578125" style="23" customWidth="1"/>
    <col min="13068" max="13318" width="9.140625" style="23"/>
    <col min="13319" max="13319" width="7.42578125" style="23" customWidth="1"/>
    <col min="13320" max="13320" width="65.5703125" style="23" customWidth="1"/>
    <col min="13321" max="13321" width="10" style="23" customWidth="1"/>
    <col min="13322" max="13322" width="11.7109375" style="23" customWidth="1"/>
    <col min="13323" max="13323" width="12.42578125" style="23" customWidth="1"/>
    <col min="13324" max="13574" width="9.140625" style="23"/>
    <col min="13575" max="13575" width="7.42578125" style="23" customWidth="1"/>
    <col min="13576" max="13576" width="65.5703125" style="23" customWidth="1"/>
    <col min="13577" max="13577" width="10" style="23" customWidth="1"/>
    <col min="13578" max="13578" width="11.7109375" style="23" customWidth="1"/>
    <col min="13579" max="13579" width="12.42578125" style="23" customWidth="1"/>
    <col min="13580" max="13830" width="9.140625" style="23"/>
    <col min="13831" max="13831" width="7.42578125" style="23" customWidth="1"/>
    <col min="13832" max="13832" width="65.5703125" style="23" customWidth="1"/>
    <col min="13833" max="13833" width="10" style="23" customWidth="1"/>
    <col min="13834" max="13834" width="11.7109375" style="23" customWidth="1"/>
    <col min="13835" max="13835" width="12.42578125" style="23" customWidth="1"/>
    <col min="13836" max="14086" width="9.140625" style="23"/>
    <col min="14087" max="14087" width="7.42578125" style="23" customWidth="1"/>
    <col min="14088" max="14088" width="65.5703125" style="23" customWidth="1"/>
    <col min="14089" max="14089" width="10" style="23" customWidth="1"/>
    <col min="14090" max="14090" width="11.7109375" style="23" customWidth="1"/>
    <col min="14091" max="14091" width="12.42578125" style="23" customWidth="1"/>
    <col min="14092" max="14342" width="9.140625" style="23"/>
    <col min="14343" max="14343" width="7.42578125" style="23" customWidth="1"/>
    <col min="14344" max="14344" width="65.5703125" style="23" customWidth="1"/>
    <col min="14345" max="14345" width="10" style="23" customWidth="1"/>
    <col min="14346" max="14346" width="11.7109375" style="23" customWidth="1"/>
    <col min="14347" max="14347" width="12.42578125" style="23" customWidth="1"/>
    <col min="14348" max="14598" width="9.140625" style="23"/>
    <col min="14599" max="14599" width="7.42578125" style="23" customWidth="1"/>
    <col min="14600" max="14600" width="65.5703125" style="23" customWidth="1"/>
    <col min="14601" max="14601" width="10" style="23" customWidth="1"/>
    <col min="14602" max="14602" width="11.7109375" style="23" customWidth="1"/>
    <col min="14603" max="14603" width="12.42578125" style="23" customWidth="1"/>
    <col min="14604" max="14854" width="9.140625" style="23"/>
    <col min="14855" max="14855" width="7.42578125" style="23" customWidth="1"/>
    <col min="14856" max="14856" width="65.5703125" style="23" customWidth="1"/>
    <col min="14857" max="14857" width="10" style="23" customWidth="1"/>
    <col min="14858" max="14858" width="11.7109375" style="23" customWidth="1"/>
    <col min="14859" max="14859" width="12.42578125" style="23" customWidth="1"/>
    <col min="14860" max="15110" width="9.140625" style="23"/>
    <col min="15111" max="15111" width="7.42578125" style="23" customWidth="1"/>
    <col min="15112" max="15112" width="65.5703125" style="23" customWidth="1"/>
    <col min="15113" max="15113" width="10" style="23" customWidth="1"/>
    <col min="15114" max="15114" width="11.7109375" style="23" customWidth="1"/>
    <col min="15115" max="15115" width="12.42578125" style="23" customWidth="1"/>
    <col min="15116" max="15366" width="9.140625" style="23"/>
    <col min="15367" max="15367" width="7.42578125" style="23" customWidth="1"/>
    <col min="15368" max="15368" width="65.5703125" style="23" customWidth="1"/>
    <col min="15369" max="15369" width="10" style="23" customWidth="1"/>
    <col min="15370" max="15370" width="11.7109375" style="23" customWidth="1"/>
    <col min="15371" max="15371" width="12.42578125" style="23" customWidth="1"/>
    <col min="15372" max="15622" width="9.140625" style="23"/>
    <col min="15623" max="15623" width="7.42578125" style="23" customWidth="1"/>
    <col min="15624" max="15624" width="65.5703125" style="23" customWidth="1"/>
    <col min="15625" max="15625" width="10" style="23" customWidth="1"/>
    <col min="15626" max="15626" width="11.7109375" style="23" customWidth="1"/>
    <col min="15627" max="15627" width="12.42578125" style="23" customWidth="1"/>
    <col min="15628" max="15878" width="9.140625" style="23"/>
    <col min="15879" max="15879" width="7.42578125" style="23" customWidth="1"/>
    <col min="15880" max="15880" width="65.5703125" style="23" customWidth="1"/>
    <col min="15881" max="15881" width="10" style="23" customWidth="1"/>
    <col min="15882" max="15882" width="11.7109375" style="23" customWidth="1"/>
    <col min="15883" max="15883" width="12.42578125" style="23" customWidth="1"/>
    <col min="15884" max="16134" width="9.140625" style="23"/>
    <col min="16135" max="16135" width="7.42578125" style="23" customWidth="1"/>
    <col min="16136" max="16136" width="65.5703125" style="23" customWidth="1"/>
    <col min="16137" max="16137" width="10" style="23" customWidth="1"/>
    <col min="16138" max="16138" width="11.7109375" style="23" customWidth="1"/>
    <col min="16139" max="16139" width="12.42578125" style="23" customWidth="1"/>
    <col min="16140" max="16384" width="9.140625" style="23"/>
  </cols>
  <sheetData>
    <row r="1" spans="1:11" x14ac:dyDescent="0.2">
      <c r="A1" s="457"/>
      <c r="B1" s="546"/>
      <c r="C1" s="546"/>
      <c r="D1" s="546"/>
      <c r="E1" s="547"/>
      <c r="F1" s="547"/>
      <c r="G1" s="547"/>
      <c r="H1" s="547"/>
      <c r="I1" s="547"/>
      <c r="J1" s="547"/>
      <c r="K1" s="568"/>
    </row>
    <row r="2" spans="1:11" ht="15.75" customHeight="1" x14ac:dyDescent="0.25">
      <c r="A2" s="569"/>
      <c r="B2" s="293"/>
      <c r="C2" s="293" t="s">
        <v>790</v>
      </c>
      <c r="D2" s="293"/>
      <c r="E2" s="293"/>
      <c r="F2" s="293"/>
      <c r="G2" s="293"/>
      <c r="H2" s="293"/>
      <c r="I2" s="293"/>
      <c r="J2" s="302"/>
      <c r="K2" s="506" t="s">
        <v>608</v>
      </c>
    </row>
    <row r="3" spans="1:11" ht="15.75" customHeight="1" x14ac:dyDescent="0.25">
      <c r="A3" s="569"/>
      <c r="B3" s="293"/>
      <c r="C3" s="293" t="s">
        <v>619</v>
      </c>
      <c r="D3" s="293"/>
      <c r="E3" s="293"/>
      <c r="F3" s="293"/>
      <c r="G3" s="293"/>
      <c r="H3" s="293"/>
      <c r="I3" s="293"/>
      <c r="J3" s="36" t="s">
        <v>164</v>
      </c>
      <c r="K3" s="462"/>
    </row>
    <row r="4" spans="1:11" ht="15.75" customHeight="1" x14ac:dyDescent="0.25">
      <c r="A4" s="569"/>
      <c r="B4" s="293"/>
      <c r="C4" s="293" t="s">
        <v>120</v>
      </c>
      <c r="D4" s="293"/>
      <c r="E4" s="293"/>
      <c r="F4" s="293"/>
      <c r="G4" s="293"/>
      <c r="H4" s="293"/>
      <c r="I4" s="293"/>
      <c r="J4" s="659" t="str">
        <f>IF('Grand Summary'!J3:K3="","",'Grand Summary'!J3:K3)</f>
        <v/>
      </c>
      <c r="K4" s="660"/>
    </row>
    <row r="5" spans="1:11" ht="6.75" customHeight="1" thickBot="1" x14ac:dyDescent="0.25">
      <c r="A5" s="463"/>
      <c r="B5" s="295"/>
      <c r="C5" s="295"/>
      <c r="D5" s="295"/>
      <c r="E5" s="258"/>
      <c r="F5" s="258"/>
      <c r="G5" s="258"/>
      <c r="H5" s="258"/>
      <c r="I5" s="258"/>
      <c r="J5" s="258"/>
      <c r="K5" s="464"/>
    </row>
    <row r="6" spans="1:11" ht="56.45" customHeight="1" x14ac:dyDescent="0.2">
      <c r="A6" s="507"/>
      <c r="B6" s="292"/>
      <c r="C6" s="664" t="s">
        <v>264</v>
      </c>
      <c r="D6" s="292"/>
      <c r="E6" s="292"/>
      <c r="F6" s="657" t="s">
        <v>167</v>
      </c>
      <c r="G6" s="658"/>
      <c r="H6" s="657" t="s">
        <v>606</v>
      </c>
      <c r="I6" s="658"/>
      <c r="J6" s="48" t="s">
        <v>607</v>
      </c>
      <c r="K6" s="466" t="s">
        <v>168</v>
      </c>
    </row>
    <row r="7" spans="1:11" s="269" customFormat="1" ht="15.75" customHeight="1" x14ac:dyDescent="0.2">
      <c r="A7" s="467" t="s">
        <v>0</v>
      </c>
      <c r="B7" s="65" t="s">
        <v>1</v>
      </c>
      <c r="C7" s="652"/>
      <c r="D7" s="291" t="s">
        <v>2</v>
      </c>
      <c r="E7" s="291" t="s">
        <v>161</v>
      </c>
      <c r="F7" s="66" t="s">
        <v>162</v>
      </c>
      <c r="G7" s="66" t="s">
        <v>163</v>
      </c>
      <c r="H7" s="66" t="s">
        <v>162</v>
      </c>
      <c r="I7" s="66" t="s">
        <v>163</v>
      </c>
      <c r="J7" s="67" t="s">
        <v>4</v>
      </c>
      <c r="K7" s="468" t="s">
        <v>169</v>
      </c>
    </row>
    <row r="8" spans="1:11" s="270" customFormat="1" ht="24" x14ac:dyDescent="0.2">
      <c r="A8" s="469"/>
      <c r="B8" s="69" t="s">
        <v>262</v>
      </c>
      <c r="C8" s="69"/>
      <c r="D8" s="69"/>
      <c r="E8" s="69" t="s">
        <v>256</v>
      </c>
      <c r="F8" s="69" t="s">
        <v>257</v>
      </c>
      <c r="G8" s="69" t="s">
        <v>258</v>
      </c>
      <c r="H8" s="69" t="s">
        <v>259</v>
      </c>
      <c r="I8" s="69" t="s">
        <v>260</v>
      </c>
      <c r="J8" s="70" t="s">
        <v>261</v>
      </c>
      <c r="K8" s="470" t="s">
        <v>610</v>
      </c>
    </row>
    <row r="9" spans="1:11" s="159" customFormat="1" ht="24" customHeight="1" x14ac:dyDescent="0.25">
      <c r="A9" s="653" t="s">
        <v>276</v>
      </c>
      <c r="B9" s="654"/>
      <c r="C9" s="654"/>
      <c r="D9" s="654"/>
      <c r="E9" s="654"/>
      <c r="F9" s="654"/>
      <c r="G9" s="158"/>
      <c r="H9" s="158"/>
      <c r="I9" s="158"/>
      <c r="J9" s="158"/>
      <c r="K9" s="471"/>
    </row>
    <row r="10" spans="1:11" ht="6" customHeight="1" x14ac:dyDescent="0.2">
      <c r="A10" s="570"/>
      <c r="B10" s="249"/>
      <c r="C10" s="249"/>
      <c r="D10" s="249"/>
      <c r="E10" s="250"/>
      <c r="F10" s="250"/>
      <c r="G10" s="250"/>
      <c r="H10" s="250"/>
      <c r="I10" s="250"/>
      <c r="J10" s="250"/>
      <c r="K10" s="472"/>
    </row>
    <row r="11" spans="1:11" ht="18" customHeight="1" x14ac:dyDescent="0.2">
      <c r="A11" s="515">
        <v>9000</v>
      </c>
      <c r="B11" s="7" t="s">
        <v>754</v>
      </c>
      <c r="C11" s="7"/>
      <c r="D11" s="151"/>
      <c r="E11" s="151"/>
      <c r="F11" s="182"/>
      <c r="G11" s="182"/>
      <c r="H11" s="182"/>
      <c r="I11" s="182"/>
      <c r="J11" s="182"/>
      <c r="K11" s="487"/>
    </row>
    <row r="12" spans="1:11" ht="30" customHeight="1" x14ac:dyDescent="0.2">
      <c r="A12" s="530" t="s">
        <v>90</v>
      </c>
      <c r="B12" s="42" t="s">
        <v>293</v>
      </c>
      <c r="C12" s="251"/>
      <c r="D12" s="229" t="s">
        <v>71</v>
      </c>
      <c r="E12" s="229">
        <v>1</v>
      </c>
      <c r="F12" s="173"/>
      <c r="G12" s="173"/>
      <c r="H12" s="173"/>
      <c r="I12" s="173"/>
      <c r="J12" s="162"/>
      <c r="K12" s="571">
        <f>K108</f>
        <v>0</v>
      </c>
    </row>
    <row r="13" spans="1:11" ht="30" customHeight="1" x14ac:dyDescent="0.2">
      <c r="A13" s="517"/>
      <c r="B13" s="81" t="s">
        <v>732</v>
      </c>
      <c r="C13" s="64"/>
      <c r="D13" s="128"/>
      <c r="E13" s="128"/>
      <c r="F13" s="54"/>
      <c r="G13" s="252"/>
      <c r="H13" s="54"/>
      <c r="I13" s="54"/>
      <c r="J13" s="253"/>
      <c r="K13" s="491">
        <f>SUM(K12)</f>
        <v>0</v>
      </c>
    </row>
    <row r="14" spans="1:11" ht="30" customHeight="1" x14ac:dyDescent="0.2">
      <c r="A14" s="492" t="s">
        <v>70</v>
      </c>
      <c r="B14" s="98" t="s">
        <v>755</v>
      </c>
      <c r="C14" s="254"/>
      <c r="D14" s="103" t="s">
        <v>71</v>
      </c>
      <c r="E14" s="103">
        <v>1</v>
      </c>
      <c r="F14" s="173"/>
      <c r="G14" s="173"/>
      <c r="H14" s="173"/>
      <c r="I14" s="173"/>
      <c r="J14" s="168"/>
      <c r="K14" s="480">
        <f>K219</f>
        <v>0</v>
      </c>
    </row>
    <row r="15" spans="1:11" ht="30" customHeight="1" x14ac:dyDescent="0.2">
      <c r="A15" s="517"/>
      <c r="B15" s="81" t="s">
        <v>733</v>
      </c>
      <c r="C15" s="64"/>
      <c r="D15" s="128"/>
      <c r="E15" s="128"/>
      <c r="F15" s="54"/>
      <c r="G15" s="252"/>
      <c r="H15" s="54"/>
      <c r="I15" s="54"/>
      <c r="J15" s="253"/>
      <c r="K15" s="491">
        <f>SUM(K14)</f>
        <v>0</v>
      </c>
    </row>
    <row r="16" spans="1:11" ht="30" customHeight="1" x14ac:dyDescent="0.2">
      <c r="A16" s="492" t="s">
        <v>506</v>
      </c>
      <c r="B16" s="98" t="s">
        <v>512</v>
      </c>
      <c r="C16" s="254"/>
      <c r="D16" s="103" t="s">
        <v>71</v>
      </c>
      <c r="E16" s="103">
        <v>1</v>
      </c>
      <c r="F16" s="173"/>
      <c r="G16" s="173"/>
      <c r="H16" s="173"/>
      <c r="I16" s="173"/>
      <c r="J16" s="168"/>
      <c r="K16" s="493">
        <f>K330</f>
        <v>0</v>
      </c>
    </row>
    <row r="17" spans="1:11" ht="30" customHeight="1" x14ac:dyDescent="0.2">
      <c r="A17" s="517"/>
      <c r="B17" s="81" t="s">
        <v>734</v>
      </c>
      <c r="C17" s="64"/>
      <c r="D17" s="128"/>
      <c r="E17" s="128"/>
      <c r="F17" s="54"/>
      <c r="G17" s="252"/>
      <c r="H17" s="54"/>
      <c r="I17" s="54"/>
      <c r="J17" s="253"/>
      <c r="K17" s="491">
        <f>K16</f>
        <v>0</v>
      </c>
    </row>
    <row r="18" spans="1:11" ht="27.75" customHeight="1" x14ac:dyDescent="0.2">
      <c r="A18" s="483">
        <v>9002</v>
      </c>
      <c r="B18" s="37" t="s">
        <v>510</v>
      </c>
      <c r="C18" s="255"/>
      <c r="D18" s="39" t="s">
        <v>71</v>
      </c>
      <c r="E18" s="39">
        <v>1</v>
      </c>
      <c r="F18" s="173"/>
      <c r="G18" s="173"/>
      <c r="H18" s="173"/>
      <c r="I18" s="173"/>
      <c r="J18" s="172"/>
      <c r="K18" s="531">
        <f>K345+K358+K371</f>
        <v>0</v>
      </c>
    </row>
    <row r="19" spans="1:11" ht="18.75" customHeight="1" x14ac:dyDescent="0.2">
      <c r="A19" s="483">
        <v>9003</v>
      </c>
      <c r="B19" s="37" t="s">
        <v>509</v>
      </c>
      <c r="C19" s="255"/>
      <c r="D19" s="39" t="s">
        <v>71</v>
      </c>
      <c r="E19" s="39">
        <v>1</v>
      </c>
      <c r="F19" s="173"/>
      <c r="G19" s="173"/>
      <c r="H19" s="173"/>
      <c r="I19" s="173"/>
      <c r="J19" s="172"/>
      <c r="K19" s="531">
        <f>K381+K390+K399</f>
        <v>0</v>
      </c>
    </row>
    <row r="20" spans="1:11" ht="18.75" customHeight="1" x14ac:dyDescent="0.2">
      <c r="A20" s="519">
        <v>9004</v>
      </c>
      <c r="B20" s="68" t="s">
        <v>547</v>
      </c>
      <c r="C20" s="256"/>
      <c r="D20" s="222" t="s">
        <v>71</v>
      </c>
      <c r="E20" s="222">
        <v>1</v>
      </c>
      <c r="F20" s="173"/>
      <c r="G20" s="173"/>
      <c r="H20" s="173"/>
      <c r="I20" s="173"/>
      <c r="J20" s="257"/>
      <c r="K20" s="516">
        <f>K411+K420+K429</f>
        <v>0</v>
      </c>
    </row>
    <row r="21" spans="1:11" ht="18" customHeight="1" x14ac:dyDescent="0.2">
      <c r="A21" s="517"/>
      <c r="B21" s="81" t="s">
        <v>747</v>
      </c>
      <c r="C21" s="64"/>
      <c r="D21" s="128"/>
      <c r="E21" s="128"/>
      <c r="F21" s="54"/>
      <c r="G21" s="252"/>
      <c r="H21" s="54"/>
      <c r="I21" s="54"/>
      <c r="J21" s="253"/>
      <c r="K21" s="491">
        <f>SUM(K18:K20)</f>
        <v>0</v>
      </c>
    </row>
    <row r="22" spans="1:11" ht="6" customHeight="1" x14ac:dyDescent="0.2">
      <c r="A22" s="570"/>
      <c r="B22" s="249"/>
      <c r="C22" s="249"/>
      <c r="D22" s="249"/>
      <c r="E22" s="250"/>
      <c r="F22" s="250"/>
      <c r="G22" s="250"/>
      <c r="H22" s="250"/>
      <c r="I22" s="250"/>
      <c r="J22" s="250"/>
      <c r="K22" s="472"/>
    </row>
    <row r="23" spans="1:11" ht="18" customHeight="1" x14ac:dyDescent="0.2">
      <c r="A23" s="572"/>
      <c r="B23" s="27"/>
      <c r="C23" s="27"/>
      <c r="D23" s="27"/>
      <c r="E23" s="258"/>
      <c r="F23" s="258"/>
      <c r="G23" s="258"/>
      <c r="H23" s="258"/>
      <c r="I23" s="258"/>
      <c r="J23" s="258"/>
      <c r="K23" s="573"/>
    </row>
    <row r="24" spans="1:11" s="155" customFormat="1" ht="18" customHeight="1" x14ac:dyDescent="0.2">
      <c r="A24" s="574">
        <v>9001</v>
      </c>
      <c r="B24" s="34" t="s">
        <v>378</v>
      </c>
      <c r="C24" s="34"/>
      <c r="D24" s="34"/>
      <c r="E24" s="129"/>
      <c r="F24" s="129"/>
      <c r="G24" s="129"/>
      <c r="H24" s="129"/>
      <c r="I24" s="129"/>
      <c r="J24" s="129"/>
      <c r="K24" s="523"/>
    </row>
    <row r="25" spans="1:11" ht="18" customHeight="1" x14ac:dyDescent="0.2">
      <c r="A25" s="575"/>
      <c r="B25" s="99"/>
      <c r="C25" s="99"/>
      <c r="D25" s="99"/>
      <c r="E25" s="259"/>
      <c r="F25" s="259"/>
      <c r="G25" s="259"/>
      <c r="H25" s="259"/>
      <c r="I25" s="259"/>
      <c r="J25" s="259"/>
      <c r="K25" s="576"/>
    </row>
    <row r="26" spans="1:11" ht="18" customHeight="1" x14ac:dyDescent="0.2">
      <c r="A26" s="575" t="s">
        <v>90</v>
      </c>
      <c r="B26" s="99" t="s">
        <v>295</v>
      </c>
      <c r="C26" s="99"/>
      <c r="D26" s="99"/>
      <c r="E26" s="259"/>
      <c r="F26" s="259"/>
      <c r="G26" s="259"/>
      <c r="H26" s="259"/>
      <c r="I26" s="259"/>
      <c r="J26" s="259"/>
      <c r="K26" s="576"/>
    </row>
    <row r="27" spans="1:11" s="155" customFormat="1" ht="18" customHeight="1" x14ac:dyDescent="0.2">
      <c r="A27" s="577"/>
      <c r="B27" s="87"/>
      <c r="C27" s="87"/>
      <c r="D27" s="87"/>
      <c r="E27" s="72"/>
      <c r="F27" s="260"/>
      <c r="G27" s="260"/>
      <c r="H27" s="260"/>
      <c r="I27" s="260"/>
      <c r="J27" s="261"/>
      <c r="K27" s="578"/>
    </row>
    <row r="28" spans="1:11" s="155" customFormat="1" ht="18" customHeight="1" x14ac:dyDescent="0.2">
      <c r="A28" s="577"/>
      <c r="B28" s="100" t="s">
        <v>320</v>
      </c>
      <c r="C28" s="41"/>
      <c r="D28" s="41"/>
      <c r="E28" s="72"/>
      <c r="F28" s="260"/>
      <c r="G28" s="260"/>
      <c r="H28" s="260"/>
      <c r="I28" s="260"/>
      <c r="J28" s="261"/>
      <c r="K28" s="578"/>
    </row>
    <row r="29" spans="1:11" s="155" customFormat="1" ht="18" customHeight="1" x14ac:dyDescent="0.2">
      <c r="A29" s="577" t="s">
        <v>380</v>
      </c>
      <c r="B29" s="41" t="s">
        <v>311</v>
      </c>
      <c r="C29" s="306"/>
      <c r="D29" s="93" t="s">
        <v>71</v>
      </c>
      <c r="E29" s="187">
        <v>25</v>
      </c>
      <c r="F29" s="399">
        <v>0</v>
      </c>
      <c r="G29" s="399">
        <v>0</v>
      </c>
      <c r="H29" s="399">
        <v>0</v>
      </c>
      <c r="I29" s="399">
        <v>0</v>
      </c>
      <c r="J29" s="400">
        <v>0</v>
      </c>
      <c r="K29" s="578">
        <f>E29*(G29+I29+J29)</f>
        <v>0</v>
      </c>
    </row>
    <row r="30" spans="1:11" s="155" customFormat="1" ht="18" customHeight="1" x14ac:dyDescent="0.2">
      <c r="A30" s="577" t="s">
        <v>381</v>
      </c>
      <c r="B30" s="41" t="s">
        <v>313</v>
      </c>
      <c r="C30" s="306"/>
      <c r="D30" s="93" t="s">
        <v>71</v>
      </c>
      <c r="E30" s="187">
        <v>25</v>
      </c>
      <c r="F30" s="399">
        <v>0</v>
      </c>
      <c r="G30" s="399">
        <v>0</v>
      </c>
      <c r="H30" s="399">
        <v>0</v>
      </c>
      <c r="I30" s="399">
        <v>0</v>
      </c>
      <c r="J30" s="400">
        <v>0</v>
      </c>
      <c r="K30" s="578">
        <f>E30*(G30+I30+J30)</f>
        <v>0</v>
      </c>
    </row>
    <row r="31" spans="1:11" s="155" customFormat="1" ht="18" customHeight="1" x14ac:dyDescent="0.2">
      <c r="A31" s="577" t="s">
        <v>382</v>
      </c>
      <c r="B31" s="41" t="s">
        <v>315</v>
      </c>
      <c r="C31" s="306"/>
      <c r="D31" s="93" t="s">
        <v>71</v>
      </c>
      <c r="E31" s="187">
        <v>25</v>
      </c>
      <c r="F31" s="399">
        <v>0</v>
      </c>
      <c r="G31" s="399">
        <v>0</v>
      </c>
      <c r="H31" s="399">
        <v>0</v>
      </c>
      <c r="I31" s="399">
        <v>0</v>
      </c>
      <c r="J31" s="400">
        <v>0</v>
      </c>
      <c r="K31" s="578">
        <f>E31*(G31+I31+J31)</f>
        <v>0</v>
      </c>
    </row>
    <row r="32" spans="1:11" s="155" customFormat="1" ht="18" customHeight="1" x14ac:dyDescent="0.2">
      <c r="A32" s="577" t="s">
        <v>383</v>
      </c>
      <c r="B32" s="41" t="s">
        <v>319</v>
      </c>
      <c r="C32" s="306"/>
      <c r="D32" s="93" t="s">
        <v>71</v>
      </c>
      <c r="E32" s="187">
        <v>25</v>
      </c>
      <c r="F32" s="399">
        <v>0</v>
      </c>
      <c r="G32" s="399">
        <v>0</v>
      </c>
      <c r="H32" s="399">
        <v>0</v>
      </c>
      <c r="I32" s="399">
        <v>0</v>
      </c>
      <c r="J32" s="400">
        <v>0</v>
      </c>
      <c r="K32" s="578">
        <f>E32*(G32+I32+J32)</f>
        <v>0</v>
      </c>
    </row>
    <row r="33" spans="1:11" s="155" customFormat="1" ht="18" customHeight="1" x14ac:dyDescent="0.2">
      <c r="A33" s="577"/>
      <c r="B33" s="41"/>
      <c r="C33" s="306"/>
      <c r="D33" s="93"/>
      <c r="E33" s="72"/>
      <c r="F33" s="399"/>
      <c r="G33" s="399"/>
      <c r="H33" s="399"/>
      <c r="I33" s="399"/>
      <c r="J33" s="400"/>
      <c r="K33" s="578"/>
    </row>
    <row r="34" spans="1:11" ht="18" customHeight="1" x14ac:dyDescent="0.2">
      <c r="A34" s="577"/>
      <c r="B34" s="88" t="s">
        <v>376</v>
      </c>
      <c r="C34" s="377"/>
      <c r="D34" s="87"/>
      <c r="E34" s="72"/>
      <c r="F34" s="399"/>
      <c r="G34" s="399"/>
      <c r="H34" s="399"/>
      <c r="I34" s="399"/>
      <c r="J34" s="400"/>
      <c r="K34" s="578"/>
    </row>
    <row r="35" spans="1:11" ht="18" customHeight="1" x14ac:dyDescent="0.2">
      <c r="A35" s="577" t="s">
        <v>349</v>
      </c>
      <c r="B35" s="87" t="s">
        <v>412</v>
      </c>
      <c r="C35" s="377"/>
      <c r="D35" s="92" t="s">
        <v>44</v>
      </c>
      <c r="E35" s="187">
        <v>25</v>
      </c>
      <c r="F35" s="399">
        <v>0</v>
      </c>
      <c r="G35" s="399">
        <v>0</v>
      </c>
      <c r="H35" s="399">
        <v>0</v>
      </c>
      <c r="I35" s="399">
        <v>0</v>
      </c>
      <c r="J35" s="400">
        <v>0</v>
      </c>
      <c r="K35" s="578">
        <f>E35*(G35+I35+J35)</f>
        <v>0</v>
      </c>
    </row>
    <row r="36" spans="1:11" ht="18" customHeight="1" x14ac:dyDescent="0.2">
      <c r="A36" s="577" t="s">
        <v>351</v>
      </c>
      <c r="B36" s="87" t="s">
        <v>413</v>
      </c>
      <c r="C36" s="377"/>
      <c r="D36" s="92" t="s">
        <v>71</v>
      </c>
      <c r="E36" s="187">
        <v>25</v>
      </c>
      <c r="F36" s="399">
        <v>0</v>
      </c>
      <c r="G36" s="399">
        <v>0</v>
      </c>
      <c r="H36" s="399">
        <v>0</v>
      </c>
      <c r="I36" s="399">
        <v>0</v>
      </c>
      <c r="J36" s="400">
        <v>0</v>
      </c>
      <c r="K36" s="578">
        <f>E36*(G36+I36+J36)</f>
        <v>0</v>
      </c>
    </row>
    <row r="37" spans="1:11" ht="18" customHeight="1" x14ac:dyDescent="0.2">
      <c r="A37" s="577" t="s">
        <v>435</v>
      </c>
      <c r="B37" s="87" t="s">
        <v>436</v>
      </c>
      <c r="C37" s="377"/>
      <c r="D37" s="96" t="s">
        <v>71</v>
      </c>
      <c r="E37" s="187">
        <v>25</v>
      </c>
      <c r="F37" s="399">
        <v>0</v>
      </c>
      <c r="G37" s="399">
        <v>0</v>
      </c>
      <c r="H37" s="399">
        <v>0</v>
      </c>
      <c r="I37" s="399">
        <v>0</v>
      </c>
      <c r="J37" s="400">
        <v>0</v>
      </c>
      <c r="K37" s="578">
        <f>E37*(G37+I37+J37)</f>
        <v>0</v>
      </c>
    </row>
    <row r="38" spans="1:11" ht="18" customHeight="1" x14ac:dyDescent="0.2">
      <c r="A38" s="577"/>
      <c r="B38" s="87"/>
      <c r="C38" s="377"/>
      <c r="D38" s="87"/>
      <c r="E38" s="72"/>
      <c r="F38" s="399"/>
      <c r="G38" s="399"/>
      <c r="H38" s="399"/>
      <c r="I38" s="399"/>
      <c r="J38" s="400"/>
      <c r="K38" s="578"/>
    </row>
    <row r="39" spans="1:11" ht="18" customHeight="1" x14ac:dyDescent="0.2">
      <c r="A39" s="577"/>
      <c r="B39" s="88" t="s">
        <v>377</v>
      </c>
      <c r="C39" s="377"/>
      <c r="D39" s="87"/>
      <c r="E39" s="72"/>
      <c r="F39" s="399"/>
      <c r="G39" s="399"/>
      <c r="H39" s="399"/>
      <c r="I39" s="399"/>
      <c r="J39" s="400"/>
      <c r="K39" s="578"/>
    </row>
    <row r="40" spans="1:11" ht="18" customHeight="1" x14ac:dyDescent="0.2">
      <c r="A40" s="577" t="s">
        <v>354</v>
      </c>
      <c r="B40" s="87" t="s">
        <v>355</v>
      </c>
      <c r="C40" s="377"/>
      <c r="D40" s="92" t="s">
        <v>71</v>
      </c>
      <c r="E40" s="187">
        <v>25</v>
      </c>
      <c r="F40" s="399">
        <v>0</v>
      </c>
      <c r="G40" s="399">
        <v>0</v>
      </c>
      <c r="H40" s="399">
        <v>0</v>
      </c>
      <c r="I40" s="399">
        <v>0</v>
      </c>
      <c r="J40" s="400">
        <v>0</v>
      </c>
      <c r="K40" s="578">
        <f>E40*(G40+I40+J40)</f>
        <v>0</v>
      </c>
    </row>
    <row r="41" spans="1:11" ht="18" customHeight="1" x14ac:dyDescent="0.2">
      <c r="A41" s="577" t="s">
        <v>356</v>
      </c>
      <c r="B41" s="87" t="s">
        <v>357</v>
      </c>
      <c r="C41" s="377"/>
      <c r="D41" s="92" t="s">
        <v>44</v>
      </c>
      <c r="E41" s="187">
        <v>25</v>
      </c>
      <c r="F41" s="399">
        <v>0</v>
      </c>
      <c r="G41" s="399">
        <v>0</v>
      </c>
      <c r="H41" s="399">
        <v>0</v>
      </c>
      <c r="I41" s="399">
        <v>0</v>
      </c>
      <c r="J41" s="400">
        <v>0</v>
      </c>
      <c r="K41" s="578">
        <f>E41*(G41+I41+J41)</f>
        <v>0</v>
      </c>
    </row>
    <row r="42" spans="1:11" ht="18" customHeight="1" x14ac:dyDescent="0.2">
      <c r="A42" s="577" t="s">
        <v>358</v>
      </c>
      <c r="B42" s="87" t="s">
        <v>359</v>
      </c>
      <c r="C42" s="377"/>
      <c r="D42" s="92" t="s">
        <v>71</v>
      </c>
      <c r="E42" s="187">
        <v>25</v>
      </c>
      <c r="F42" s="399">
        <v>0</v>
      </c>
      <c r="G42" s="399">
        <v>0</v>
      </c>
      <c r="H42" s="399">
        <v>0</v>
      </c>
      <c r="I42" s="399">
        <v>0</v>
      </c>
      <c r="J42" s="400">
        <v>0</v>
      </c>
      <c r="K42" s="578">
        <f>E42*(G42+I42+J42)</f>
        <v>0</v>
      </c>
    </row>
    <row r="43" spans="1:11" ht="18" customHeight="1" x14ac:dyDescent="0.2">
      <c r="A43" s="579"/>
      <c r="B43" s="87"/>
      <c r="C43" s="377"/>
      <c r="D43" s="87"/>
      <c r="E43" s="72"/>
      <c r="F43" s="399"/>
      <c r="G43" s="399"/>
      <c r="H43" s="399"/>
      <c r="I43" s="399"/>
      <c r="J43" s="400"/>
      <c r="K43" s="578"/>
    </row>
    <row r="44" spans="1:11" ht="18" customHeight="1" x14ac:dyDescent="0.2">
      <c r="A44" s="580"/>
      <c r="B44" s="28" t="s">
        <v>97</v>
      </c>
      <c r="C44" s="378"/>
      <c r="D44" s="28"/>
      <c r="E44" s="29"/>
      <c r="F44" s="401"/>
      <c r="G44" s="401"/>
      <c r="H44" s="401"/>
      <c r="I44" s="401"/>
      <c r="J44" s="402"/>
      <c r="K44" s="581">
        <f>SUM(K29:K43)</f>
        <v>0</v>
      </c>
    </row>
    <row r="45" spans="1:11" ht="18" customHeight="1" x14ac:dyDescent="0.2">
      <c r="A45" s="579"/>
      <c r="B45" s="87"/>
      <c r="C45" s="377"/>
      <c r="D45" s="87"/>
      <c r="E45" s="72"/>
      <c r="F45" s="399"/>
      <c r="G45" s="399"/>
      <c r="H45" s="399"/>
      <c r="I45" s="399"/>
      <c r="J45" s="400"/>
      <c r="K45" s="578"/>
    </row>
    <row r="46" spans="1:11" ht="18" customHeight="1" x14ac:dyDescent="0.2">
      <c r="A46" s="579"/>
      <c r="B46" s="94" t="s">
        <v>418</v>
      </c>
      <c r="C46" s="378"/>
      <c r="D46" s="28"/>
      <c r="E46" s="72"/>
      <c r="F46" s="403"/>
      <c r="G46" s="403"/>
      <c r="H46" s="403"/>
      <c r="I46" s="403"/>
      <c r="J46" s="404"/>
      <c r="K46" s="578"/>
    </row>
    <row r="47" spans="1:11" ht="18" customHeight="1" x14ac:dyDescent="0.2">
      <c r="A47" s="577" t="s">
        <v>437</v>
      </c>
      <c r="B47" s="87" t="s">
        <v>434</v>
      </c>
      <c r="C47" s="377"/>
      <c r="D47" s="92" t="s">
        <v>71</v>
      </c>
      <c r="E47" s="72">
        <v>5</v>
      </c>
      <c r="F47" s="399">
        <v>0</v>
      </c>
      <c r="G47" s="399">
        <v>0</v>
      </c>
      <c r="H47" s="399">
        <v>0</v>
      </c>
      <c r="I47" s="399">
        <v>0</v>
      </c>
      <c r="J47" s="400">
        <v>0</v>
      </c>
      <c r="K47" s="578">
        <f t="shared" ref="K47:K54" si="0">E47*(G47+I47+J47)</f>
        <v>0</v>
      </c>
    </row>
    <row r="48" spans="1:11" ht="18" customHeight="1" x14ac:dyDescent="0.2">
      <c r="A48" s="577" t="s">
        <v>438</v>
      </c>
      <c r="B48" s="87" t="s">
        <v>414</v>
      </c>
      <c r="C48" s="377"/>
      <c r="D48" s="92" t="s">
        <v>71</v>
      </c>
      <c r="E48" s="187">
        <v>25</v>
      </c>
      <c r="F48" s="399">
        <v>0</v>
      </c>
      <c r="G48" s="399">
        <v>0</v>
      </c>
      <c r="H48" s="399">
        <v>0</v>
      </c>
      <c r="I48" s="399">
        <v>0</v>
      </c>
      <c r="J48" s="400">
        <v>0</v>
      </c>
      <c r="K48" s="578">
        <f t="shared" si="0"/>
        <v>0</v>
      </c>
    </row>
    <row r="49" spans="1:11" ht="18" customHeight="1" x14ac:dyDescent="0.2">
      <c r="A49" s="577" t="s">
        <v>439</v>
      </c>
      <c r="B49" s="87" t="s">
        <v>94</v>
      </c>
      <c r="C49" s="377"/>
      <c r="D49" s="92" t="s">
        <v>71</v>
      </c>
      <c r="E49" s="187">
        <v>25</v>
      </c>
      <c r="F49" s="399">
        <v>0</v>
      </c>
      <c r="G49" s="399">
        <v>0</v>
      </c>
      <c r="H49" s="399">
        <v>0</v>
      </c>
      <c r="I49" s="399">
        <v>0</v>
      </c>
      <c r="J49" s="400">
        <v>0</v>
      </c>
      <c r="K49" s="578">
        <f t="shared" si="0"/>
        <v>0</v>
      </c>
    </row>
    <row r="50" spans="1:11" ht="18" customHeight="1" x14ac:dyDescent="0.2">
      <c r="A50" s="577" t="s">
        <v>440</v>
      </c>
      <c r="B50" s="87" t="s">
        <v>415</v>
      </c>
      <c r="C50" s="377"/>
      <c r="D50" s="92" t="s">
        <v>71</v>
      </c>
      <c r="E50" s="187">
        <v>25</v>
      </c>
      <c r="F50" s="399">
        <v>0</v>
      </c>
      <c r="G50" s="399">
        <v>0</v>
      </c>
      <c r="H50" s="399">
        <v>0</v>
      </c>
      <c r="I50" s="399">
        <v>0</v>
      </c>
      <c r="J50" s="400">
        <v>0</v>
      </c>
      <c r="K50" s="578">
        <f t="shared" si="0"/>
        <v>0</v>
      </c>
    </row>
    <row r="51" spans="1:11" ht="18" customHeight="1" x14ac:dyDescent="0.2">
      <c r="A51" s="577" t="s">
        <v>441</v>
      </c>
      <c r="B51" s="87" t="s">
        <v>416</v>
      </c>
      <c r="C51" s="377"/>
      <c r="D51" s="92" t="s">
        <v>71</v>
      </c>
      <c r="E51" s="187">
        <v>25</v>
      </c>
      <c r="F51" s="399">
        <v>0</v>
      </c>
      <c r="G51" s="399">
        <v>0</v>
      </c>
      <c r="H51" s="399">
        <v>0</v>
      </c>
      <c r="I51" s="399">
        <v>0</v>
      </c>
      <c r="J51" s="400">
        <v>0</v>
      </c>
      <c r="K51" s="578">
        <f t="shared" si="0"/>
        <v>0</v>
      </c>
    </row>
    <row r="52" spans="1:11" ht="18" customHeight="1" x14ac:dyDescent="0.2">
      <c r="A52" s="577" t="s">
        <v>442</v>
      </c>
      <c r="B52" s="87" t="s">
        <v>95</v>
      </c>
      <c r="C52" s="377"/>
      <c r="D52" s="92" t="s">
        <v>71</v>
      </c>
      <c r="E52" s="187">
        <v>25</v>
      </c>
      <c r="F52" s="399">
        <v>0</v>
      </c>
      <c r="G52" s="399">
        <v>0</v>
      </c>
      <c r="H52" s="399">
        <v>0</v>
      </c>
      <c r="I52" s="399">
        <v>0</v>
      </c>
      <c r="J52" s="400">
        <v>0</v>
      </c>
      <c r="K52" s="578">
        <f t="shared" si="0"/>
        <v>0</v>
      </c>
    </row>
    <row r="53" spans="1:11" ht="18" customHeight="1" x14ac:dyDescent="0.2">
      <c r="A53" s="577" t="s">
        <v>443</v>
      </c>
      <c r="B53" s="87" t="s">
        <v>96</v>
      </c>
      <c r="C53" s="377"/>
      <c r="D53" s="92" t="s">
        <v>71</v>
      </c>
      <c r="E53" s="187">
        <v>25</v>
      </c>
      <c r="F53" s="399">
        <v>0</v>
      </c>
      <c r="G53" s="399">
        <v>0</v>
      </c>
      <c r="H53" s="399">
        <v>0</v>
      </c>
      <c r="I53" s="399">
        <v>0</v>
      </c>
      <c r="J53" s="400">
        <v>0</v>
      </c>
      <c r="K53" s="578">
        <f t="shared" si="0"/>
        <v>0</v>
      </c>
    </row>
    <row r="54" spans="1:11" ht="18" customHeight="1" x14ac:dyDescent="0.2">
      <c r="A54" s="577" t="s">
        <v>444</v>
      </c>
      <c r="B54" s="87" t="s">
        <v>417</v>
      </c>
      <c r="C54" s="377"/>
      <c r="D54" s="92" t="s">
        <v>71</v>
      </c>
      <c r="E54" s="187">
        <v>25</v>
      </c>
      <c r="F54" s="399">
        <v>0</v>
      </c>
      <c r="G54" s="399">
        <v>0</v>
      </c>
      <c r="H54" s="399">
        <v>0</v>
      </c>
      <c r="I54" s="399">
        <v>0</v>
      </c>
      <c r="J54" s="400">
        <v>0</v>
      </c>
      <c r="K54" s="578">
        <f t="shared" si="0"/>
        <v>0</v>
      </c>
    </row>
    <row r="55" spans="1:11" s="121" customFormat="1" ht="18" customHeight="1" x14ac:dyDescent="0.2">
      <c r="A55" s="580"/>
      <c r="B55" s="28" t="s">
        <v>97</v>
      </c>
      <c r="C55" s="378"/>
      <c r="D55" s="28"/>
      <c r="E55" s="29"/>
      <c r="F55" s="401"/>
      <c r="G55" s="401"/>
      <c r="H55" s="401"/>
      <c r="I55" s="401"/>
      <c r="J55" s="402"/>
      <c r="K55" s="581">
        <f>SUM(K47:K54)</f>
        <v>0</v>
      </c>
    </row>
    <row r="56" spans="1:11" s="121" customFormat="1" ht="18" customHeight="1" x14ac:dyDescent="0.2">
      <c r="A56" s="580"/>
      <c r="B56" s="28"/>
      <c r="C56" s="378"/>
      <c r="D56" s="28"/>
      <c r="E56" s="29"/>
      <c r="F56" s="401"/>
      <c r="G56" s="401"/>
      <c r="H56" s="401"/>
      <c r="I56" s="401"/>
      <c r="J56" s="402"/>
      <c r="K56" s="581"/>
    </row>
    <row r="57" spans="1:11" ht="18" customHeight="1" x14ac:dyDescent="0.2">
      <c r="A57" s="579"/>
      <c r="B57" s="94" t="s">
        <v>98</v>
      </c>
      <c r="C57" s="378"/>
      <c r="D57" s="28"/>
      <c r="E57" s="72"/>
      <c r="F57" s="403"/>
      <c r="G57" s="403"/>
      <c r="H57" s="403"/>
      <c r="I57" s="403"/>
      <c r="J57" s="404"/>
      <c r="K57" s="578"/>
    </row>
    <row r="58" spans="1:11" ht="18" customHeight="1" x14ac:dyDescent="0.2">
      <c r="A58" s="577" t="s">
        <v>445</v>
      </c>
      <c r="B58" s="87" t="s">
        <v>414</v>
      </c>
      <c r="C58" s="377"/>
      <c r="D58" s="92" t="s">
        <v>71</v>
      </c>
      <c r="E58" s="187">
        <v>25</v>
      </c>
      <c r="F58" s="399">
        <v>0</v>
      </c>
      <c r="G58" s="399">
        <v>0</v>
      </c>
      <c r="H58" s="399">
        <v>0</v>
      </c>
      <c r="I58" s="399">
        <v>0</v>
      </c>
      <c r="J58" s="400">
        <v>0</v>
      </c>
      <c r="K58" s="578">
        <f t="shared" ref="K58:K64" si="1">E58*(G58+I58+J58)</f>
        <v>0</v>
      </c>
    </row>
    <row r="59" spans="1:11" ht="18" customHeight="1" x14ac:dyDescent="0.2">
      <c r="A59" s="577" t="s">
        <v>446</v>
      </c>
      <c r="B59" s="87" t="s">
        <v>94</v>
      </c>
      <c r="C59" s="377"/>
      <c r="D59" s="92" t="s">
        <v>71</v>
      </c>
      <c r="E59" s="187">
        <v>25</v>
      </c>
      <c r="F59" s="399">
        <v>0</v>
      </c>
      <c r="G59" s="399">
        <v>0</v>
      </c>
      <c r="H59" s="399">
        <v>0</v>
      </c>
      <c r="I59" s="399">
        <v>0</v>
      </c>
      <c r="J59" s="400">
        <v>0</v>
      </c>
      <c r="K59" s="578">
        <f t="shared" si="1"/>
        <v>0</v>
      </c>
    </row>
    <row r="60" spans="1:11" ht="18" customHeight="1" x14ac:dyDescent="0.2">
      <c r="A60" s="577" t="s">
        <v>447</v>
      </c>
      <c r="B60" s="87" t="s">
        <v>415</v>
      </c>
      <c r="C60" s="377"/>
      <c r="D60" s="92" t="s">
        <v>71</v>
      </c>
      <c r="E60" s="187">
        <v>25</v>
      </c>
      <c r="F60" s="399">
        <v>0</v>
      </c>
      <c r="G60" s="399">
        <v>0</v>
      </c>
      <c r="H60" s="399">
        <v>0</v>
      </c>
      <c r="I60" s="399">
        <v>0</v>
      </c>
      <c r="J60" s="400">
        <v>0</v>
      </c>
      <c r="K60" s="578">
        <f t="shared" si="1"/>
        <v>0</v>
      </c>
    </row>
    <row r="61" spans="1:11" ht="18" customHeight="1" x14ac:dyDescent="0.2">
      <c r="A61" s="577" t="s">
        <v>448</v>
      </c>
      <c r="B61" s="87" t="s">
        <v>416</v>
      </c>
      <c r="C61" s="377"/>
      <c r="D61" s="92" t="s">
        <v>71</v>
      </c>
      <c r="E61" s="187">
        <v>25</v>
      </c>
      <c r="F61" s="399">
        <v>0</v>
      </c>
      <c r="G61" s="399">
        <v>0</v>
      </c>
      <c r="H61" s="399">
        <v>0</v>
      </c>
      <c r="I61" s="399">
        <v>0</v>
      </c>
      <c r="J61" s="400">
        <v>0</v>
      </c>
      <c r="K61" s="578">
        <f t="shared" si="1"/>
        <v>0</v>
      </c>
    </row>
    <row r="62" spans="1:11" ht="18" customHeight="1" x14ac:dyDescent="0.2">
      <c r="A62" s="577" t="s">
        <v>449</v>
      </c>
      <c r="B62" s="87" t="s">
        <v>95</v>
      </c>
      <c r="C62" s="377"/>
      <c r="D62" s="92" t="s">
        <v>71</v>
      </c>
      <c r="E62" s="187">
        <v>25</v>
      </c>
      <c r="F62" s="399">
        <v>0</v>
      </c>
      <c r="G62" s="399">
        <v>0</v>
      </c>
      <c r="H62" s="399">
        <v>0</v>
      </c>
      <c r="I62" s="399">
        <v>0</v>
      </c>
      <c r="J62" s="400">
        <v>0</v>
      </c>
      <c r="K62" s="578">
        <f t="shared" si="1"/>
        <v>0</v>
      </c>
    </row>
    <row r="63" spans="1:11" ht="18" customHeight="1" x14ac:dyDescent="0.2">
      <c r="A63" s="577" t="s">
        <v>450</v>
      </c>
      <c r="B63" s="87" t="s">
        <v>96</v>
      </c>
      <c r="C63" s="377"/>
      <c r="D63" s="92" t="s">
        <v>71</v>
      </c>
      <c r="E63" s="187">
        <v>25</v>
      </c>
      <c r="F63" s="399">
        <v>0</v>
      </c>
      <c r="G63" s="399">
        <v>0</v>
      </c>
      <c r="H63" s="399">
        <v>0</v>
      </c>
      <c r="I63" s="399">
        <v>0</v>
      </c>
      <c r="J63" s="400">
        <v>0</v>
      </c>
      <c r="K63" s="578">
        <f t="shared" si="1"/>
        <v>0</v>
      </c>
    </row>
    <row r="64" spans="1:11" ht="18" customHeight="1" x14ac:dyDescent="0.2">
      <c r="A64" s="577" t="s">
        <v>451</v>
      </c>
      <c r="B64" s="87" t="s">
        <v>417</v>
      </c>
      <c r="C64" s="377"/>
      <c r="D64" s="92" t="s">
        <v>71</v>
      </c>
      <c r="E64" s="187">
        <v>25</v>
      </c>
      <c r="F64" s="399">
        <v>0</v>
      </c>
      <c r="G64" s="399">
        <v>0</v>
      </c>
      <c r="H64" s="399">
        <v>0</v>
      </c>
      <c r="I64" s="399">
        <v>0</v>
      </c>
      <c r="J64" s="400">
        <v>0</v>
      </c>
      <c r="K64" s="578">
        <f t="shared" si="1"/>
        <v>0</v>
      </c>
    </row>
    <row r="65" spans="1:11" s="121" customFormat="1" ht="18" customHeight="1" x14ac:dyDescent="0.2">
      <c r="A65" s="582"/>
      <c r="B65" s="94" t="s">
        <v>97</v>
      </c>
      <c r="C65" s="379"/>
      <c r="D65" s="94"/>
      <c r="E65" s="95"/>
      <c r="F65" s="405"/>
      <c r="G65" s="405"/>
      <c r="H65" s="405"/>
      <c r="I65" s="405"/>
      <c r="J65" s="406"/>
      <c r="K65" s="583">
        <f>SUM(K58:K64)</f>
        <v>0</v>
      </c>
    </row>
    <row r="66" spans="1:11" s="121" customFormat="1" ht="18" customHeight="1" x14ac:dyDescent="0.2">
      <c r="A66" s="580"/>
      <c r="B66" s="28"/>
      <c r="C66" s="378"/>
      <c r="D66" s="28"/>
      <c r="E66" s="29"/>
      <c r="F66" s="401"/>
      <c r="G66" s="401"/>
      <c r="H66" s="401"/>
      <c r="I66" s="401"/>
      <c r="J66" s="402"/>
      <c r="K66" s="581"/>
    </row>
    <row r="67" spans="1:11" s="121" customFormat="1" ht="18" customHeight="1" x14ac:dyDescent="0.2">
      <c r="A67" s="582"/>
      <c r="B67" s="94" t="s">
        <v>77</v>
      </c>
      <c r="C67" s="378"/>
      <c r="D67" s="28"/>
      <c r="E67" s="29"/>
      <c r="F67" s="401"/>
      <c r="G67" s="401"/>
      <c r="H67" s="401"/>
      <c r="I67" s="401"/>
      <c r="J67" s="402"/>
      <c r="K67" s="581"/>
    </row>
    <row r="68" spans="1:11" s="121" customFormat="1" ht="18" customHeight="1" x14ac:dyDescent="0.2">
      <c r="A68" s="577" t="s">
        <v>428</v>
      </c>
      <c r="B68" s="41" t="s">
        <v>178</v>
      </c>
      <c r="C68" s="319"/>
      <c r="D68" s="123" t="s">
        <v>44</v>
      </c>
      <c r="E68" s="72">
        <v>2</v>
      </c>
      <c r="F68" s="399">
        <v>0</v>
      </c>
      <c r="G68" s="399">
        <v>0</v>
      </c>
      <c r="H68" s="399">
        <v>0</v>
      </c>
      <c r="I68" s="399">
        <v>0</v>
      </c>
      <c r="J68" s="400">
        <v>0</v>
      </c>
      <c r="K68" s="578">
        <f>E68*(G68+I68+J68)</f>
        <v>0</v>
      </c>
    </row>
    <row r="69" spans="1:11" s="121" customFormat="1" ht="18" customHeight="1" x14ac:dyDescent="0.2">
      <c r="A69" s="577" t="s">
        <v>429</v>
      </c>
      <c r="B69" s="41" t="s">
        <v>179</v>
      </c>
      <c r="C69" s="306"/>
      <c r="D69" s="123" t="s">
        <v>44</v>
      </c>
      <c r="E69" s="72">
        <v>2</v>
      </c>
      <c r="F69" s="399">
        <v>0</v>
      </c>
      <c r="G69" s="399">
        <v>0</v>
      </c>
      <c r="H69" s="399">
        <v>0</v>
      </c>
      <c r="I69" s="399">
        <v>0</v>
      </c>
      <c r="J69" s="400">
        <v>0</v>
      </c>
      <c r="K69" s="578">
        <f>E69*(G69+I69+J69)</f>
        <v>0</v>
      </c>
    </row>
    <row r="70" spans="1:11" s="121" customFormat="1" ht="18" customHeight="1" x14ac:dyDescent="0.2">
      <c r="A70" s="577" t="s">
        <v>430</v>
      </c>
      <c r="B70" s="41" t="s">
        <v>431</v>
      </c>
      <c r="C70" s="306"/>
      <c r="D70" s="123" t="s">
        <v>44</v>
      </c>
      <c r="E70" s="72">
        <v>5</v>
      </c>
      <c r="F70" s="399">
        <v>0</v>
      </c>
      <c r="G70" s="399">
        <v>0</v>
      </c>
      <c r="H70" s="399">
        <v>0</v>
      </c>
      <c r="I70" s="399">
        <v>0</v>
      </c>
      <c r="J70" s="400">
        <v>0</v>
      </c>
      <c r="K70" s="578">
        <f>E70*(G70+I70+J70)</f>
        <v>0</v>
      </c>
    </row>
    <row r="71" spans="1:11" s="121" customFormat="1" ht="18" customHeight="1" x14ac:dyDescent="0.2">
      <c r="A71" s="580"/>
      <c r="B71" s="28" t="s">
        <v>97</v>
      </c>
      <c r="C71" s="378"/>
      <c r="D71" s="28"/>
      <c r="E71" s="29"/>
      <c r="F71" s="401"/>
      <c r="G71" s="401"/>
      <c r="H71" s="401"/>
      <c r="I71" s="401"/>
      <c r="J71" s="402"/>
      <c r="K71" s="581">
        <f>SUM(K68:K70)</f>
        <v>0</v>
      </c>
    </row>
    <row r="72" spans="1:11" s="121" customFormat="1" ht="18" customHeight="1" x14ac:dyDescent="0.2">
      <c r="A72" s="580"/>
      <c r="B72" s="28"/>
      <c r="C72" s="378"/>
      <c r="D72" s="28"/>
      <c r="E72" s="29"/>
      <c r="F72" s="401"/>
      <c r="G72" s="401"/>
      <c r="H72" s="401"/>
      <c r="I72" s="401"/>
      <c r="J72" s="402"/>
      <c r="K72" s="581"/>
    </row>
    <row r="73" spans="1:11" ht="18" customHeight="1" x14ac:dyDescent="0.2">
      <c r="A73" s="579"/>
      <c r="B73" s="94" t="s">
        <v>99</v>
      </c>
      <c r="C73" s="378"/>
      <c r="D73" s="28"/>
      <c r="E73" s="72"/>
      <c r="F73" s="403"/>
      <c r="G73" s="403"/>
      <c r="H73" s="403"/>
      <c r="I73" s="403"/>
      <c r="J73" s="404"/>
      <c r="K73" s="578"/>
    </row>
    <row r="74" spans="1:11" ht="24" customHeight="1" x14ac:dyDescent="0.2">
      <c r="A74" s="584" t="s">
        <v>419</v>
      </c>
      <c r="B74" s="41" t="s">
        <v>172</v>
      </c>
      <c r="C74" s="309"/>
      <c r="D74" s="39" t="s">
        <v>44</v>
      </c>
      <c r="E74" s="72">
        <v>5</v>
      </c>
      <c r="F74" s="399">
        <v>0</v>
      </c>
      <c r="G74" s="399">
        <v>0</v>
      </c>
      <c r="H74" s="399">
        <v>0</v>
      </c>
      <c r="I74" s="399">
        <v>0</v>
      </c>
      <c r="J74" s="400">
        <v>0</v>
      </c>
      <c r="K74" s="578">
        <f t="shared" ref="K74:K81" si="2">E74*(G74+I74+J74)</f>
        <v>0</v>
      </c>
    </row>
    <row r="75" spans="1:11" ht="18" customHeight="1" x14ac:dyDescent="0.2">
      <c r="A75" s="577" t="s">
        <v>420</v>
      </c>
      <c r="B75" s="41" t="s">
        <v>173</v>
      </c>
      <c r="C75" s="380"/>
      <c r="D75" s="39" t="s">
        <v>44</v>
      </c>
      <c r="E75" s="72">
        <v>5</v>
      </c>
      <c r="F75" s="399">
        <v>0</v>
      </c>
      <c r="G75" s="399">
        <v>0</v>
      </c>
      <c r="H75" s="399">
        <v>0</v>
      </c>
      <c r="I75" s="399">
        <v>0</v>
      </c>
      <c r="J75" s="400">
        <v>0</v>
      </c>
      <c r="K75" s="578">
        <f t="shared" si="2"/>
        <v>0</v>
      </c>
    </row>
    <row r="76" spans="1:11" ht="16.5" customHeight="1" x14ac:dyDescent="0.2">
      <c r="A76" s="577" t="s">
        <v>424</v>
      </c>
      <c r="B76" s="82" t="s">
        <v>102</v>
      </c>
      <c r="C76" s="380"/>
      <c r="D76" s="39" t="s">
        <v>44</v>
      </c>
      <c r="E76" s="72">
        <v>5</v>
      </c>
      <c r="F76" s="399">
        <v>0</v>
      </c>
      <c r="G76" s="399">
        <v>0</v>
      </c>
      <c r="H76" s="399">
        <v>0</v>
      </c>
      <c r="I76" s="399">
        <v>0</v>
      </c>
      <c r="J76" s="400">
        <v>0</v>
      </c>
      <c r="K76" s="578">
        <f t="shared" si="2"/>
        <v>0</v>
      </c>
    </row>
    <row r="77" spans="1:11" ht="36" customHeight="1" x14ac:dyDescent="0.2">
      <c r="A77" s="577" t="s">
        <v>425</v>
      </c>
      <c r="B77" s="37" t="s">
        <v>103</v>
      </c>
      <c r="C77" s="309"/>
      <c r="D77" s="39" t="s">
        <v>71</v>
      </c>
      <c r="E77" s="72">
        <v>5</v>
      </c>
      <c r="F77" s="399">
        <v>0</v>
      </c>
      <c r="G77" s="399">
        <v>0</v>
      </c>
      <c r="H77" s="399">
        <v>0</v>
      </c>
      <c r="I77" s="399">
        <v>0</v>
      </c>
      <c r="J77" s="400">
        <v>0</v>
      </c>
      <c r="K77" s="578">
        <f t="shared" si="2"/>
        <v>0</v>
      </c>
    </row>
    <row r="78" spans="1:11" ht="18" customHeight="1" x14ac:dyDescent="0.2">
      <c r="A78" s="577" t="s">
        <v>426</v>
      </c>
      <c r="B78" s="82" t="s">
        <v>423</v>
      </c>
      <c r="C78" s="380"/>
      <c r="D78" s="39" t="s">
        <v>44</v>
      </c>
      <c r="E78" s="72">
        <v>5</v>
      </c>
      <c r="F78" s="399">
        <v>0</v>
      </c>
      <c r="G78" s="399">
        <v>0</v>
      </c>
      <c r="H78" s="399">
        <v>0</v>
      </c>
      <c r="I78" s="399">
        <v>0</v>
      </c>
      <c r="J78" s="400">
        <v>0</v>
      </c>
      <c r="K78" s="578">
        <f t="shared" si="2"/>
        <v>0</v>
      </c>
    </row>
    <row r="79" spans="1:11" ht="18" customHeight="1" x14ac:dyDescent="0.2">
      <c r="A79" s="577" t="s">
        <v>427</v>
      </c>
      <c r="B79" s="82" t="s">
        <v>105</v>
      </c>
      <c r="C79" s="380"/>
      <c r="D79" s="72" t="s">
        <v>71</v>
      </c>
      <c r="E79" s="72">
        <v>10</v>
      </c>
      <c r="F79" s="399">
        <v>0</v>
      </c>
      <c r="G79" s="399">
        <v>0</v>
      </c>
      <c r="H79" s="399">
        <v>0</v>
      </c>
      <c r="I79" s="399">
        <v>0</v>
      </c>
      <c r="J79" s="400">
        <v>0</v>
      </c>
      <c r="K79" s="578">
        <f t="shared" si="2"/>
        <v>0</v>
      </c>
    </row>
    <row r="80" spans="1:11" ht="18" customHeight="1" x14ac:dyDescent="0.2">
      <c r="A80" s="577" t="s">
        <v>421</v>
      </c>
      <c r="B80" s="82" t="s">
        <v>101</v>
      </c>
      <c r="C80" s="380"/>
      <c r="D80" s="72" t="s">
        <v>44</v>
      </c>
      <c r="E80" s="72">
        <v>10</v>
      </c>
      <c r="F80" s="399">
        <v>0</v>
      </c>
      <c r="G80" s="399">
        <v>0</v>
      </c>
      <c r="H80" s="399">
        <v>0</v>
      </c>
      <c r="I80" s="399">
        <v>0</v>
      </c>
      <c r="J80" s="400">
        <v>0</v>
      </c>
      <c r="K80" s="578">
        <f t="shared" si="2"/>
        <v>0</v>
      </c>
    </row>
    <row r="81" spans="1:11" ht="30.6" customHeight="1" x14ac:dyDescent="0.2">
      <c r="A81" s="577" t="s">
        <v>422</v>
      </c>
      <c r="B81" s="37" t="s">
        <v>100</v>
      </c>
      <c r="C81" s="380"/>
      <c r="D81" s="72" t="s">
        <v>44</v>
      </c>
      <c r="E81" s="72">
        <v>5</v>
      </c>
      <c r="F81" s="399">
        <v>0</v>
      </c>
      <c r="G81" s="399">
        <v>0</v>
      </c>
      <c r="H81" s="399">
        <v>0</v>
      </c>
      <c r="I81" s="399">
        <v>0</v>
      </c>
      <c r="J81" s="400">
        <v>0</v>
      </c>
      <c r="K81" s="578">
        <f t="shared" si="2"/>
        <v>0</v>
      </c>
    </row>
    <row r="82" spans="1:11" s="121" customFormat="1" ht="18" customHeight="1" x14ac:dyDescent="0.2">
      <c r="A82" s="580"/>
      <c r="B82" s="28" t="s">
        <v>97</v>
      </c>
      <c r="C82" s="378"/>
      <c r="D82" s="28"/>
      <c r="E82" s="29"/>
      <c r="F82" s="401"/>
      <c r="G82" s="401"/>
      <c r="H82" s="401"/>
      <c r="I82" s="401"/>
      <c r="J82" s="402"/>
      <c r="K82" s="581">
        <f>SUM(K74:K81)</f>
        <v>0</v>
      </c>
    </row>
    <row r="83" spans="1:11" s="121" customFormat="1" ht="18" customHeight="1" x14ac:dyDescent="0.2">
      <c r="A83" s="580"/>
      <c r="B83" s="28"/>
      <c r="C83" s="378"/>
      <c r="D83" s="28"/>
      <c r="E83" s="29"/>
      <c r="F83" s="401"/>
      <c r="G83" s="401"/>
      <c r="H83" s="401"/>
      <c r="I83" s="401"/>
      <c r="J83" s="402"/>
      <c r="K83" s="581"/>
    </row>
    <row r="84" spans="1:11" s="121" customFormat="1" ht="18" customHeight="1" x14ac:dyDescent="0.2">
      <c r="A84" s="580"/>
      <c r="B84" s="28" t="s">
        <v>458</v>
      </c>
      <c r="C84" s="378"/>
      <c r="D84" s="28"/>
      <c r="E84" s="29"/>
      <c r="F84" s="401"/>
      <c r="G84" s="401"/>
      <c r="H84" s="401"/>
      <c r="I84" s="401"/>
      <c r="J84" s="402"/>
      <c r="K84" s="581"/>
    </row>
    <row r="85" spans="1:11" s="121" customFormat="1" ht="18" customHeight="1" x14ac:dyDescent="0.2">
      <c r="A85" s="526" t="s">
        <v>453</v>
      </c>
      <c r="B85" s="98" t="s">
        <v>182</v>
      </c>
      <c r="C85" s="378"/>
      <c r="D85" s="72" t="s">
        <v>44</v>
      </c>
      <c r="E85" s="72">
        <v>5</v>
      </c>
      <c r="F85" s="399">
        <v>0</v>
      </c>
      <c r="G85" s="399">
        <v>0</v>
      </c>
      <c r="H85" s="399">
        <v>0</v>
      </c>
      <c r="I85" s="399">
        <v>0</v>
      </c>
      <c r="J85" s="400">
        <v>0</v>
      </c>
      <c r="K85" s="578">
        <f>E85*(G85+I85+J85)</f>
        <v>0</v>
      </c>
    </row>
    <row r="86" spans="1:11" ht="16.350000000000001" customHeight="1" x14ac:dyDescent="0.2">
      <c r="A86" s="526" t="s">
        <v>454</v>
      </c>
      <c r="B86" s="37" t="s">
        <v>183</v>
      </c>
      <c r="C86" s="319"/>
      <c r="D86" s="72" t="s">
        <v>44</v>
      </c>
      <c r="E86" s="72">
        <v>2</v>
      </c>
      <c r="F86" s="399">
        <v>0</v>
      </c>
      <c r="G86" s="399">
        <v>0</v>
      </c>
      <c r="H86" s="399">
        <v>0</v>
      </c>
      <c r="I86" s="399">
        <v>0</v>
      </c>
      <c r="J86" s="400">
        <v>0</v>
      </c>
      <c r="K86" s="578">
        <f>E86*(G86+I86+J86)</f>
        <v>0</v>
      </c>
    </row>
    <row r="87" spans="1:11" ht="18" customHeight="1" x14ac:dyDescent="0.2">
      <c r="A87" s="526" t="s">
        <v>455</v>
      </c>
      <c r="B87" s="37" t="s">
        <v>184</v>
      </c>
      <c r="C87" s="306"/>
      <c r="D87" s="72" t="s">
        <v>44</v>
      </c>
      <c r="E87" s="72">
        <v>1</v>
      </c>
      <c r="F87" s="399">
        <v>0</v>
      </c>
      <c r="G87" s="399">
        <v>0</v>
      </c>
      <c r="H87" s="399">
        <v>0</v>
      </c>
      <c r="I87" s="399">
        <v>0</v>
      </c>
      <c r="J87" s="400">
        <v>0</v>
      </c>
      <c r="K87" s="578">
        <f>E87*(G87+I87+J87)</f>
        <v>0</v>
      </c>
    </row>
    <row r="88" spans="1:11" ht="20.45" customHeight="1" x14ac:dyDescent="0.2">
      <c r="A88" s="526" t="s">
        <v>456</v>
      </c>
      <c r="B88" s="37" t="s">
        <v>185</v>
      </c>
      <c r="C88" s="306"/>
      <c r="D88" s="72" t="s">
        <v>44</v>
      </c>
      <c r="E88" s="72">
        <v>1</v>
      </c>
      <c r="F88" s="399">
        <v>0</v>
      </c>
      <c r="G88" s="399">
        <v>0</v>
      </c>
      <c r="H88" s="399">
        <v>0</v>
      </c>
      <c r="I88" s="399">
        <v>0</v>
      </c>
      <c r="J88" s="400">
        <v>0</v>
      </c>
      <c r="K88" s="578">
        <f>E88*(G88+I88+J88)</f>
        <v>0</v>
      </c>
    </row>
    <row r="89" spans="1:11" ht="29.45" customHeight="1" x14ac:dyDescent="0.2">
      <c r="A89" s="526" t="s">
        <v>457</v>
      </c>
      <c r="B89" s="37" t="s">
        <v>452</v>
      </c>
      <c r="C89" s="306"/>
      <c r="D89" s="93" t="s">
        <v>71</v>
      </c>
      <c r="E89" s="97">
        <v>2</v>
      </c>
      <c r="F89" s="399">
        <v>0</v>
      </c>
      <c r="G89" s="399">
        <v>0</v>
      </c>
      <c r="H89" s="399">
        <v>0</v>
      </c>
      <c r="I89" s="399">
        <v>0</v>
      </c>
      <c r="J89" s="400">
        <v>0</v>
      </c>
      <c r="K89" s="578">
        <f>E89*(G89+I89+J89)</f>
        <v>0</v>
      </c>
    </row>
    <row r="90" spans="1:11" s="121" customFormat="1" ht="18" customHeight="1" x14ac:dyDescent="0.2">
      <c r="A90" s="582"/>
      <c r="B90" s="28" t="s">
        <v>97</v>
      </c>
      <c r="C90" s="378"/>
      <c r="D90" s="28"/>
      <c r="E90" s="29"/>
      <c r="F90" s="401"/>
      <c r="G90" s="401"/>
      <c r="H90" s="401"/>
      <c r="I90" s="401"/>
      <c r="J90" s="402"/>
      <c r="K90" s="581">
        <f>SUM(K85:K89)</f>
        <v>0</v>
      </c>
    </row>
    <row r="91" spans="1:11" s="121" customFormat="1" ht="11.45" customHeight="1" x14ac:dyDescent="0.2">
      <c r="A91" s="585"/>
      <c r="B91" s="104"/>
      <c r="C91" s="378"/>
      <c r="D91" s="28"/>
      <c r="E91" s="29"/>
      <c r="F91" s="401"/>
      <c r="G91" s="401"/>
      <c r="H91" s="401"/>
      <c r="I91" s="401"/>
      <c r="J91" s="402"/>
      <c r="K91" s="581"/>
    </row>
    <row r="92" spans="1:11" s="121" customFormat="1" ht="18" customHeight="1" x14ac:dyDescent="0.2">
      <c r="A92" s="544"/>
      <c r="B92" s="105" t="s">
        <v>459</v>
      </c>
      <c r="C92" s="378"/>
      <c r="D92" s="28"/>
      <c r="E92" s="29"/>
      <c r="F92" s="401"/>
      <c r="G92" s="401"/>
      <c r="H92" s="401"/>
      <c r="I92" s="401"/>
      <c r="J92" s="402"/>
      <c r="K92" s="581"/>
    </row>
    <row r="93" spans="1:11" s="121" customFormat="1" ht="18" customHeight="1" x14ac:dyDescent="0.2">
      <c r="A93" s="586" t="s">
        <v>460</v>
      </c>
      <c r="B93" s="98" t="s">
        <v>188</v>
      </c>
      <c r="C93" s="378"/>
      <c r="D93" s="72" t="s">
        <v>44</v>
      </c>
      <c r="E93" s="72">
        <v>5</v>
      </c>
      <c r="F93" s="399">
        <v>0</v>
      </c>
      <c r="G93" s="399">
        <v>0</v>
      </c>
      <c r="H93" s="399">
        <v>0</v>
      </c>
      <c r="I93" s="399">
        <v>0</v>
      </c>
      <c r="J93" s="400">
        <v>0</v>
      </c>
      <c r="K93" s="578">
        <f>E93*(G93+I93+J93)</f>
        <v>0</v>
      </c>
    </row>
    <row r="94" spans="1:11" s="121" customFormat="1" ht="18" customHeight="1" x14ac:dyDescent="0.2">
      <c r="A94" s="526" t="s">
        <v>461</v>
      </c>
      <c r="B94" s="37" t="s">
        <v>189</v>
      </c>
      <c r="C94" s="378"/>
      <c r="D94" s="72" t="s">
        <v>44</v>
      </c>
      <c r="E94" s="72">
        <v>5</v>
      </c>
      <c r="F94" s="399">
        <v>0</v>
      </c>
      <c r="G94" s="399">
        <v>0</v>
      </c>
      <c r="H94" s="399">
        <v>0</v>
      </c>
      <c r="I94" s="399">
        <v>0</v>
      </c>
      <c r="J94" s="400">
        <v>0</v>
      </c>
      <c r="K94" s="578">
        <f>E94*(G94+I94+J94)</f>
        <v>0</v>
      </c>
    </row>
    <row r="95" spans="1:11" s="121" customFormat="1" ht="18" customHeight="1" x14ac:dyDescent="0.2">
      <c r="A95" s="526" t="s">
        <v>462</v>
      </c>
      <c r="B95" s="37" t="s">
        <v>190</v>
      </c>
      <c r="C95" s="378"/>
      <c r="D95" s="72" t="s">
        <v>44</v>
      </c>
      <c r="E95" s="72">
        <v>5</v>
      </c>
      <c r="F95" s="399">
        <v>0</v>
      </c>
      <c r="G95" s="399">
        <v>0</v>
      </c>
      <c r="H95" s="399">
        <v>0</v>
      </c>
      <c r="I95" s="399">
        <v>0</v>
      </c>
      <c r="J95" s="400">
        <v>0</v>
      </c>
      <c r="K95" s="578">
        <f>E95*(G95+I95+J95)</f>
        <v>0</v>
      </c>
    </row>
    <row r="96" spans="1:11" s="121" customFormat="1" ht="18" customHeight="1" x14ac:dyDescent="0.2">
      <c r="A96" s="526" t="s">
        <v>463</v>
      </c>
      <c r="B96" s="37" t="s">
        <v>191</v>
      </c>
      <c r="C96" s="378"/>
      <c r="D96" s="72" t="s">
        <v>44</v>
      </c>
      <c r="E96" s="72">
        <v>5</v>
      </c>
      <c r="F96" s="399">
        <v>0</v>
      </c>
      <c r="G96" s="399">
        <v>0</v>
      </c>
      <c r="H96" s="399">
        <v>0</v>
      </c>
      <c r="I96" s="399">
        <v>0</v>
      </c>
      <c r="J96" s="400">
        <v>0</v>
      </c>
      <c r="K96" s="578">
        <f>E96*(G96+I96+J96)</f>
        <v>0</v>
      </c>
    </row>
    <row r="97" spans="1:11" s="121" customFormat="1" ht="18" customHeight="1" x14ac:dyDescent="0.2">
      <c r="A97" s="526" t="s">
        <v>464</v>
      </c>
      <c r="B97" s="37" t="s">
        <v>465</v>
      </c>
      <c r="C97" s="378"/>
      <c r="D97" s="97" t="s">
        <v>71</v>
      </c>
      <c r="E97" s="72">
        <v>5</v>
      </c>
      <c r="F97" s="399">
        <v>0</v>
      </c>
      <c r="G97" s="399">
        <v>0</v>
      </c>
      <c r="H97" s="399">
        <v>0</v>
      </c>
      <c r="I97" s="399">
        <v>0</v>
      </c>
      <c r="J97" s="400">
        <v>0</v>
      </c>
      <c r="K97" s="578">
        <f>E97*(G97+I97+J97)</f>
        <v>0</v>
      </c>
    </row>
    <row r="98" spans="1:11" s="121" customFormat="1" ht="19.350000000000001" customHeight="1" x14ac:dyDescent="0.2">
      <c r="A98" s="582"/>
      <c r="B98" s="28" t="s">
        <v>97</v>
      </c>
      <c r="C98" s="378"/>
      <c r="D98" s="28"/>
      <c r="E98" s="29"/>
      <c r="F98" s="401"/>
      <c r="G98" s="401"/>
      <c r="H98" s="401"/>
      <c r="I98" s="401"/>
      <c r="J98" s="402"/>
      <c r="K98" s="581">
        <f>SUM(K93:K97)</f>
        <v>0</v>
      </c>
    </row>
    <row r="99" spans="1:11" s="121" customFormat="1" ht="11.45" customHeight="1" x14ac:dyDescent="0.2">
      <c r="A99" s="580"/>
      <c r="B99" s="28"/>
      <c r="C99" s="378"/>
      <c r="D99" s="28"/>
      <c r="E99" s="29"/>
      <c r="F99" s="401"/>
      <c r="G99" s="401"/>
      <c r="H99" s="401"/>
      <c r="I99" s="401"/>
      <c r="J99" s="402"/>
      <c r="K99" s="581"/>
    </row>
    <row r="100" spans="1:11" s="121" customFormat="1" ht="18" customHeight="1" x14ac:dyDescent="0.2">
      <c r="A100" s="587"/>
      <c r="B100" s="28" t="s">
        <v>523</v>
      </c>
      <c r="C100" s="378"/>
      <c r="D100" s="28"/>
      <c r="E100" s="29"/>
      <c r="F100" s="401"/>
      <c r="G100" s="401"/>
      <c r="H100" s="401"/>
      <c r="I100" s="401"/>
      <c r="J100" s="402"/>
      <c r="K100" s="581"/>
    </row>
    <row r="101" spans="1:11" s="121" customFormat="1" ht="18" customHeight="1" x14ac:dyDescent="0.2">
      <c r="A101" s="481" t="s">
        <v>467</v>
      </c>
      <c r="B101" s="37" t="s">
        <v>195</v>
      </c>
      <c r="C101" s="378"/>
      <c r="D101" s="72" t="s">
        <v>44</v>
      </c>
      <c r="E101" s="72">
        <v>5</v>
      </c>
      <c r="F101" s="399">
        <v>0</v>
      </c>
      <c r="G101" s="399">
        <v>0</v>
      </c>
      <c r="H101" s="399">
        <v>0</v>
      </c>
      <c r="I101" s="399">
        <v>0</v>
      </c>
      <c r="J101" s="400">
        <v>0</v>
      </c>
      <c r="K101" s="578">
        <f>E101*(G101+I101+J101)</f>
        <v>0</v>
      </c>
    </row>
    <row r="102" spans="1:11" s="121" customFormat="1" ht="18" customHeight="1" x14ac:dyDescent="0.2">
      <c r="A102" s="481" t="s">
        <v>467</v>
      </c>
      <c r="B102" s="37" t="s">
        <v>468</v>
      </c>
      <c r="C102" s="378"/>
      <c r="D102" s="72" t="s">
        <v>71</v>
      </c>
      <c r="E102" s="72">
        <v>5</v>
      </c>
      <c r="F102" s="399">
        <v>0</v>
      </c>
      <c r="G102" s="399">
        <v>0</v>
      </c>
      <c r="H102" s="399">
        <v>0</v>
      </c>
      <c r="I102" s="399">
        <v>0</v>
      </c>
      <c r="J102" s="400">
        <v>0</v>
      </c>
      <c r="K102" s="578">
        <f>E102*(G102+I102+J102)</f>
        <v>0</v>
      </c>
    </row>
    <row r="103" spans="1:11" s="121" customFormat="1" ht="18" customHeight="1" x14ac:dyDescent="0.2">
      <c r="A103" s="481" t="s">
        <v>469</v>
      </c>
      <c r="B103" s="37" t="s">
        <v>466</v>
      </c>
      <c r="C103" s="378"/>
      <c r="D103" s="72" t="s">
        <v>44</v>
      </c>
      <c r="E103" s="72">
        <v>5</v>
      </c>
      <c r="F103" s="399">
        <v>0</v>
      </c>
      <c r="G103" s="399">
        <v>0</v>
      </c>
      <c r="H103" s="399">
        <v>0</v>
      </c>
      <c r="I103" s="399">
        <v>0</v>
      </c>
      <c r="J103" s="400">
        <v>0</v>
      </c>
      <c r="K103" s="578">
        <f>E103*(G103+I103+J103)</f>
        <v>0</v>
      </c>
    </row>
    <row r="104" spans="1:11" s="121" customFormat="1" ht="18" customHeight="1" x14ac:dyDescent="0.2">
      <c r="A104" s="588" t="s">
        <v>470</v>
      </c>
      <c r="B104" s="37" t="s">
        <v>471</v>
      </c>
      <c r="C104" s="378"/>
      <c r="D104" s="72" t="s">
        <v>71</v>
      </c>
      <c r="E104" s="72">
        <v>5</v>
      </c>
      <c r="F104" s="399">
        <v>0</v>
      </c>
      <c r="G104" s="399">
        <v>0</v>
      </c>
      <c r="H104" s="399">
        <v>0</v>
      </c>
      <c r="I104" s="399">
        <v>0</v>
      </c>
      <c r="J104" s="400">
        <v>0</v>
      </c>
      <c r="K104" s="578">
        <f>E104*(G104+I104+J104)</f>
        <v>0</v>
      </c>
    </row>
    <row r="105" spans="1:11" s="121" customFormat="1" ht="18" customHeight="1" x14ac:dyDescent="0.2">
      <c r="A105" s="481" t="s">
        <v>472</v>
      </c>
      <c r="B105" s="37" t="s">
        <v>473</v>
      </c>
      <c r="C105" s="378"/>
      <c r="D105" s="97" t="s">
        <v>71</v>
      </c>
      <c r="E105" s="72">
        <v>5</v>
      </c>
      <c r="F105" s="399">
        <v>0</v>
      </c>
      <c r="G105" s="399">
        <v>0</v>
      </c>
      <c r="H105" s="399">
        <v>0</v>
      </c>
      <c r="I105" s="399">
        <v>0</v>
      </c>
      <c r="J105" s="400">
        <v>0</v>
      </c>
      <c r="K105" s="578">
        <f>E105*(G105+I105+J105)</f>
        <v>0</v>
      </c>
    </row>
    <row r="106" spans="1:11" s="121" customFormat="1" ht="18" customHeight="1" x14ac:dyDescent="0.2">
      <c r="A106" s="582"/>
      <c r="B106" s="28" t="s">
        <v>97</v>
      </c>
      <c r="C106" s="378"/>
      <c r="D106" s="28"/>
      <c r="E106" s="29"/>
      <c r="F106" s="401"/>
      <c r="G106" s="401"/>
      <c r="H106" s="401"/>
      <c r="I106" s="401"/>
      <c r="J106" s="402"/>
      <c r="K106" s="581">
        <f>SUM(K101:K105)</f>
        <v>0</v>
      </c>
    </row>
    <row r="107" spans="1:11" s="121" customFormat="1" ht="11.45" customHeight="1" x14ac:dyDescent="0.2">
      <c r="A107" s="580"/>
      <c r="B107" s="28"/>
      <c r="C107" s="378"/>
      <c r="D107" s="28"/>
      <c r="E107" s="29"/>
      <c r="F107" s="401"/>
      <c r="G107" s="401"/>
      <c r="H107" s="401"/>
      <c r="I107" s="401"/>
      <c r="J107" s="402"/>
      <c r="K107" s="581"/>
    </row>
    <row r="108" spans="1:11" s="271" customFormat="1" ht="18" customHeight="1" x14ac:dyDescent="0.2">
      <c r="A108" s="589"/>
      <c r="B108" s="62" t="s">
        <v>299</v>
      </c>
      <c r="C108" s="381"/>
      <c r="D108" s="30"/>
      <c r="E108" s="31"/>
      <c r="F108" s="407"/>
      <c r="G108" s="407"/>
      <c r="H108" s="407"/>
      <c r="I108" s="407"/>
      <c r="J108" s="408"/>
      <c r="K108" s="590">
        <f>K44+K55+K65+K71+K82+K90+K98+K106</f>
        <v>0</v>
      </c>
    </row>
    <row r="109" spans="1:11" ht="6" customHeight="1" x14ac:dyDescent="0.2">
      <c r="A109" s="572"/>
      <c r="B109" s="27"/>
      <c r="C109" s="382"/>
      <c r="D109" s="27"/>
      <c r="E109" s="258"/>
      <c r="F109" s="409"/>
      <c r="G109" s="409"/>
      <c r="H109" s="409"/>
      <c r="I109" s="409"/>
      <c r="J109" s="409"/>
      <c r="K109" s="573"/>
    </row>
    <row r="110" spans="1:11" s="181" customFormat="1" ht="18" customHeight="1" x14ac:dyDescent="0.2">
      <c r="A110" s="591" t="s">
        <v>70</v>
      </c>
      <c r="B110" s="7" t="s">
        <v>139</v>
      </c>
      <c r="C110" s="374"/>
      <c r="D110" s="7"/>
      <c r="E110" s="151"/>
      <c r="F110" s="410"/>
      <c r="G110" s="410"/>
      <c r="H110" s="410"/>
      <c r="I110" s="410"/>
      <c r="J110" s="410"/>
      <c r="K110" s="487"/>
    </row>
    <row r="111" spans="1:11" s="159" customFormat="1" ht="18" customHeight="1" x14ac:dyDescent="0.2">
      <c r="A111" s="577"/>
      <c r="B111" s="100" t="s">
        <v>433</v>
      </c>
      <c r="C111" s="306"/>
      <c r="D111" s="41"/>
      <c r="E111" s="72"/>
      <c r="F111" s="399"/>
      <c r="G111" s="399"/>
      <c r="H111" s="399"/>
      <c r="I111" s="399"/>
      <c r="J111" s="400"/>
      <c r="K111" s="578"/>
    </row>
    <row r="112" spans="1:11" s="159" customFormat="1" ht="18" customHeight="1" x14ac:dyDescent="0.2">
      <c r="A112" s="577"/>
      <c r="B112" s="100" t="s">
        <v>735</v>
      </c>
      <c r="C112" s="306"/>
      <c r="D112" s="41"/>
      <c r="E112" s="72"/>
      <c r="F112" s="399"/>
      <c r="G112" s="399"/>
      <c r="H112" s="399"/>
      <c r="I112" s="399"/>
      <c r="J112" s="400"/>
      <c r="K112" s="578"/>
    </row>
    <row r="113" spans="1:11" s="159" customFormat="1" ht="18" customHeight="1" x14ac:dyDescent="0.2">
      <c r="A113" s="577" t="s">
        <v>360</v>
      </c>
      <c r="B113" s="41" t="s">
        <v>361</v>
      </c>
      <c r="C113" s="306"/>
      <c r="D113" s="93" t="s">
        <v>44</v>
      </c>
      <c r="E113" s="72">
        <v>3</v>
      </c>
      <c r="F113" s="399">
        <v>0</v>
      </c>
      <c r="G113" s="399">
        <v>0</v>
      </c>
      <c r="H113" s="399">
        <v>0</v>
      </c>
      <c r="I113" s="399">
        <v>0</v>
      </c>
      <c r="J113" s="400">
        <v>0</v>
      </c>
      <c r="K113" s="578">
        <f t="shared" ref="K113:K120" si="3">E113*(G113+I113+J113)</f>
        <v>0</v>
      </c>
    </row>
    <row r="114" spans="1:11" s="159" customFormat="1" ht="18" customHeight="1" x14ac:dyDescent="0.2">
      <c r="A114" s="577" t="s">
        <v>369</v>
      </c>
      <c r="B114" s="41" t="s">
        <v>362</v>
      </c>
      <c r="C114" s="306"/>
      <c r="D114" s="93" t="s">
        <v>71</v>
      </c>
      <c r="E114" s="72">
        <v>1</v>
      </c>
      <c r="F114" s="399">
        <v>0</v>
      </c>
      <c r="G114" s="399">
        <v>0</v>
      </c>
      <c r="H114" s="399">
        <v>0</v>
      </c>
      <c r="I114" s="399">
        <v>0</v>
      </c>
      <c r="J114" s="400">
        <v>0</v>
      </c>
      <c r="K114" s="578">
        <f t="shared" si="3"/>
        <v>0</v>
      </c>
    </row>
    <row r="115" spans="1:11" s="159" customFormat="1" ht="18" customHeight="1" x14ac:dyDescent="0.2">
      <c r="A115" s="577" t="s">
        <v>370</v>
      </c>
      <c r="B115" s="41" t="s">
        <v>363</v>
      </c>
      <c r="C115" s="306"/>
      <c r="D115" s="93" t="s">
        <v>71</v>
      </c>
      <c r="E115" s="72">
        <v>1</v>
      </c>
      <c r="F115" s="399">
        <v>0</v>
      </c>
      <c r="G115" s="399">
        <v>0</v>
      </c>
      <c r="H115" s="399">
        <v>0</v>
      </c>
      <c r="I115" s="399">
        <v>0</v>
      </c>
      <c r="J115" s="400">
        <v>0</v>
      </c>
      <c r="K115" s="578">
        <f t="shared" si="3"/>
        <v>0</v>
      </c>
    </row>
    <row r="116" spans="1:11" s="159" customFormat="1" ht="18" customHeight="1" x14ac:dyDescent="0.2">
      <c r="A116" s="577" t="s">
        <v>371</v>
      </c>
      <c r="B116" s="41" t="s">
        <v>366</v>
      </c>
      <c r="C116" s="306"/>
      <c r="D116" s="93" t="s">
        <v>71</v>
      </c>
      <c r="E116" s="72">
        <v>1</v>
      </c>
      <c r="F116" s="399">
        <v>0</v>
      </c>
      <c r="G116" s="399">
        <v>0</v>
      </c>
      <c r="H116" s="399">
        <v>0</v>
      </c>
      <c r="I116" s="399">
        <v>0</v>
      </c>
      <c r="J116" s="400">
        <v>0</v>
      </c>
      <c r="K116" s="578">
        <f t="shared" si="3"/>
        <v>0</v>
      </c>
    </row>
    <row r="117" spans="1:11" s="159" customFormat="1" ht="18" customHeight="1" x14ac:dyDescent="0.2">
      <c r="A117" s="577" t="s">
        <v>372</v>
      </c>
      <c r="B117" s="41" t="s">
        <v>365</v>
      </c>
      <c r="C117" s="306"/>
      <c r="D117" s="93" t="s">
        <v>71</v>
      </c>
      <c r="E117" s="72">
        <v>1</v>
      </c>
      <c r="F117" s="399">
        <v>0</v>
      </c>
      <c r="G117" s="399">
        <v>0</v>
      </c>
      <c r="H117" s="399">
        <v>0</v>
      </c>
      <c r="I117" s="399">
        <v>0</v>
      </c>
      <c r="J117" s="400">
        <v>0</v>
      </c>
      <c r="K117" s="578">
        <f t="shared" si="3"/>
        <v>0</v>
      </c>
    </row>
    <row r="118" spans="1:11" s="159" customFormat="1" ht="18" customHeight="1" x14ac:dyDescent="0.2">
      <c r="A118" s="577" t="s">
        <v>373</v>
      </c>
      <c r="B118" s="41" t="s">
        <v>364</v>
      </c>
      <c r="C118" s="306"/>
      <c r="D118" s="93" t="s">
        <v>71</v>
      </c>
      <c r="E118" s="72">
        <v>1</v>
      </c>
      <c r="F118" s="399">
        <v>0</v>
      </c>
      <c r="G118" s="399">
        <v>0</v>
      </c>
      <c r="H118" s="399">
        <v>0</v>
      </c>
      <c r="I118" s="399">
        <v>0</v>
      </c>
      <c r="J118" s="400">
        <v>0</v>
      </c>
      <c r="K118" s="578">
        <f t="shared" si="3"/>
        <v>0</v>
      </c>
    </row>
    <row r="119" spans="1:11" s="159" customFormat="1" ht="18" customHeight="1" x14ac:dyDescent="0.2">
      <c r="A119" s="577" t="s">
        <v>374</v>
      </c>
      <c r="B119" s="41" t="s">
        <v>367</v>
      </c>
      <c r="C119" s="306"/>
      <c r="D119" s="93" t="s">
        <v>44</v>
      </c>
      <c r="E119" s="72">
        <v>2</v>
      </c>
      <c r="F119" s="399">
        <v>0</v>
      </c>
      <c r="G119" s="399">
        <v>0</v>
      </c>
      <c r="H119" s="399">
        <v>0</v>
      </c>
      <c r="I119" s="399">
        <v>0</v>
      </c>
      <c r="J119" s="400">
        <v>0</v>
      </c>
      <c r="K119" s="578">
        <f t="shared" si="3"/>
        <v>0</v>
      </c>
    </row>
    <row r="120" spans="1:11" s="159" customFormat="1" ht="18" customHeight="1" x14ac:dyDescent="0.2">
      <c r="A120" s="577" t="s">
        <v>375</v>
      </c>
      <c r="B120" s="41" t="s">
        <v>368</v>
      </c>
      <c r="C120" s="306"/>
      <c r="D120" s="93" t="s">
        <v>71</v>
      </c>
      <c r="E120" s="72">
        <v>1</v>
      </c>
      <c r="F120" s="399">
        <v>0</v>
      </c>
      <c r="G120" s="399">
        <v>0</v>
      </c>
      <c r="H120" s="399">
        <v>0</v>
      </c>
      <c r="I120" s="399">
        <v>0</v>
      </c>
      <c r="J120" s="400">
        <v>0</v>
      </c>
      <c r="K120" s="578">
        <f t="shared" si="3"/>
        <v>0</v>
      </c>
    </row>
    <row r="121" spans="1:11" s="159" customFormat="1" ht="18" customHeight="1" x14ac:dyDescent="0.2">
      <c r="A121" s="577"/>
      <c r="B121" s="41"/>
      <c r="C121" s="306"/>
      <c r="D121" s="41"/>
      <c r="E121" s="72"/>
      <c r="F121" s="399"/>
      <c r="G121" s="399"/>
      <c r="H121" s="399"/>
      <c r="I121" s="399"/>
      <c r="J121" s="400"/>
      <c r="K121" s="578"/>
    </row>
    <row r="122" spans="1:11" s="159" customFormat="1" ht="18" customHeight="1" x14ac:dyDescent="0.2">
      <c r="A122" s="577"/>
      <c r="B122" s="100" t="s">
        <v>308</v>
      </c>
      <c r="C122" s="306"/>
      <c r="D122" s="41"/>
      <c r="E122" s="72"/>
      <c r="F122" s="399"/>
      <c r="G122" s="399"/>
      <c r="H122" s="399"/>
      <c r="I122" s="399"/>
      <c r="J122" s="400"/>
      <c r="K122" s="578"/>
    </row>
    <row r="123" spans="1:11" s="159" customFormat="1" ht="18" customHeight="1" x14ac:dyDescent="0.2">
      <c r="A123" s="577" t="s">
        <v>379</v>
      </c>
      <c r="B123" s="41" t="s">
        <v>309</v>
      </c>
      <c r="C123" s="306"/>
      <c r="D123" s="93" t="s">
        <v>44</v>
      </c>
      <c r="E123" s="72">
        <v>1</v>
      </c>
      <c r="F123" s="399">
        <v>0</v>
      </c>
      <c r="G123" s="399">
        <v>0</v>
      </c>
      <c r="H123" s="399">
        <v>0</v>
      </c>
      <c r="I123" s="399">
        <v>0</v>
      </c>
      <c r="J123" s="400">
        <v>0</v>
      </c>
      <c r="K123" s="578">
        <f t="shared" ref="K123:K128" si="4">E123*(G123+I123+J123)</f>
        <v>0</v>
      </c>
    </row>
    <row r="124" spans="1:11" s="159" customFormat="1" ht="18" customHeight="1" x14ac:dyDescent="0.2">
      <c r="A124" s="577" t="s">
        <v>310</v>
      </c>
      <c r="B124" s="41" t="s">
        <v>311</v>
      </c>
      <c r="C124" s="306"/>
      <c r="D124" s="93" t="s">
        <v>71</v>
      </c>
      <c r="E124" s="72">
        <v>1</v>
      </c>
      <c r="F124" s="399">
        <v>0</v>
      </c>
      <c r="G124" s="399">
        <v>0</v>
      </c>
      <c r="H124" s="399">
        <v>0</v>
      </c>
      <c r="I124" s="399">
        <v>0</v>
      </c>
      <c r="J124" s="400">
        <v>0</v>
      </c>
      <c r="K124" s="578">
        <f t="shared" si="4"/>
        <v>0</v>
      </c>
    </row>
    <row r="125" spans="1:11" s="159" customFormat="1" ht="18" customHeight="1" x14ac:dyDescent="0.2">
      <c r="A125" s="577" t="s">
        <v>312</v>
      </c>
      <c r="B125" s="41" t="s">
        <v>313</v>
      </c>
      <c r="C125" s="306"/>
      <c r="D125" s="93" t="s">
        <v>71</v>
      </c>
      <c r="E125" s="72">
        <v>1</v>
      </c>
      <c r="F125" s="399">
        <v>0</v>
      </c>
      <c r="G125" s="399">
        <v>0</v>
      </c>
      <c r="H125" s="399">
        <v>0</v>
      </c>
      <c r="I125" s="399">
        <v>0</v>
      </c>
      <c r="J125" s="400">
        <v>0</v>
      </c>
      <c r="K125" s="578">
        <f t="shared" si="4"/>
        <v>0</v>
      </c>
    </row>
    <row r="126" spans="1:11" s="159" customFormat="1" ht="18" customHeight="1" x14ac:dyDescent="0.2">
      <c r="A126" s="577" t="s">
        <v>314</v>
      </c>
      <c r="B126" s="41" t="s">
        <v>315</v>
      </c>
      <c r="C126" s="306"/>
      <c r="D126" s="93" t="s">
        <v>71</v>
      </c>
      <c r="E126" s="72">
        <v>1</v>
      </c>
      <c r="F126" s="399">
        <v>0</v>
      </c>
      <c r="G126" s="399">
        <v>0</v>
      </c>
      <c r="H126" s="399">
        <v>0</v>
      </c>
      <c r="I126" s="399">
        <v>0</v>
      </c>
      <c r="J126" s="400">
        <v>0</v>
      </c>
      <c r="K126" s="578">
        <f t="shared" si="4"/>
        <v>0</v>
      </c>
    </row>
    <row r="127" spans="1:11" s="159" customFormat="1" ht="18" customHeight="1" x14ac:dyDescent="0.2">
      <c r="A127" s="577" t="s">
        <v>316</v>
      </c>
      <c r="B127" s="41" t="s">
        <v>317</v>
      </c>
      <c r="C127" s="306"/>
      <c r="D127" s="93" t="s">
        <v>44</v>
      </c>
      <c r="E127" s="72">
        <v>1</v>
      </c>
      <c r="F127" s="399">
        <v>0</v>
      </c>
      <c r="G127" s="399">
        <v>0</v>
      </c>
      <c r="H127" s="399">
        <v>0</v>
      </c>
      <c r="I127" s="399">
        <v>0</v>
      </c>
      <c r="J127" s="400">
        <v>0</v>
      </c>
      <c r="K127" s="578">
        <f t="shared" si="4"/>
        <v>0</v>
      </c>
    </row>
    <row r="128" spans="1:11" s="159" customFormat="1" ht="18" customHeight="1" x14ac:dyDescent="0.2">
      <c r="A128" s="577" t="s">
        <v>318</v>
      </c>
      <c r="B128" s="41" t="s">
        <v>319</v>
      </c>
      <c r="C128" s="306"/>
      <c r="D128" s="93" t="s">
        <v>71</v>
      </c>
      <c r="E128" s="72">
        <v>1</v>
      </c>
      <c r="F128" s="399">
        <v>0</v>
      </c>
      <c r="G128" s="399">
        <v>0</v>
      </c>
      <c r="H128" s="399">
        <v>0</v>
      </c>
      <c r="I128" s="399">
        <v>0</v>
      </c>
      <c r="J128" s="400">
        <v>0</v>
      </c>
      <c r="K128" s="578">
        <f t="shared" si="4"/>
        <v>0</v>
      </c>
    </row>
    <row r="129" spans="1:11" s="159" customFormat="1" ht="18" customHeight="1" x14ac:dyDescent="0.2">
      <c r="A129" s="577"/>
      <c r="B129" s="41"/>
      <c r="C129" s="306"/>
      <c r="D129" s="41"/>
      <c r="E129" s="72"/>
      <c r="F129" s="399"/>
      <c r="G129" s="399"/>
      <c r="H129" s="399"/>
      <c r="I129" s="399"/>
      <c r="J129" s="400"/>
      <c r="K129" s="578"/>
    </row>
    <row r="130" spans="1:11" s="159" customFormat="1" ht="18" customHeight="1" x14ac:dyDescent="0.2">
      <c r="A130" s="577"/>
      <c r="B130" s="100" t="s">
        <v>320</v>
      </c>
      <c r="C130" s="306"/>
      <c r="D130" s="41"/>
      <c r="E130" s="72"/>
      <c r="F130" s="399"/>
      <c r="G130" s="399"/>
      <c r="H130" s="399"/>
      <c r="I130" s="399"/>
      <c r="J130" s="400"/>
      <c r="K130" s="578"/>
    </row>
    <row r="131" spans="1:11" s="159" customFormat="1" ht="18" customHeight="1" x14ac:dyDescent="0.2">
      <c r="A131" s="577" t="s">
        <v>380</v>
      </c>
      <c r="B131" s="41" t="s">
        <v>311</v>
      </c>
      <c r="C131" s="306"/>
      <c r="D131" s="93" t="s">
        <v>71</v>
      </c>
      <c r="E131" s="72">
        <v>1</v>
      </c>
      <c r="F131" s="399">
        <v>0</v>
      </c>
      <c r="G131" s="399">
        <v>0</v>
      </c>
      <c r="H131" s="399">
        <v>0</v>
      </c>
      <c r="I131" s="399">
        <v>0</v>
      </c>
      <c r="J131" s="400">
        <v>0</v>
      </c>
      <c r="K131" s="578">
        <f>E131*(G131+I131+J131)</f>
        <v>0</v>
      </c>
    </row>
    <row r="132" spans="1:11" s="159" customFormat="1" ht="18" customHeight="1" x14ac:dyDescent="0.2">
      <c r="A132" s="577" t="s">
        <v>381</v>
      </c>
      <c r="B132" s="41" t="s">
        <v>313</v>
      </c>
      <c r="C132" s="306"/>
      <c r="D132" s="93" t="s">
        <v>71</v>
      </c>
      <c r="E132" s="72">
        <v>1</v>
      </c>
      <c r="F132" s="399">
        <v>0</v>
      </c>
      <c r="G132" s="399">
        <v>0</v>
      </c>
      <c r="H132" s="399">
        <v>0</v>
      </c>
      <c r="I132" s="399">
        <v>0</v>
      </c>
      <c r="J132" s="400">
        <v>0</v>
      </c>
      <c r="K132" s="578">
        <f>E132*(G132+I132+J132)</f>
        <v>0</v>
      </c>
    </row>
    <row r="133" spans="1:11" s="159" customFormat="1" ht="18" customHeight="1" x14ac:dyDescent="0.2">
      <c r="A133" s="577" t="s">
        <v>382</v>
      </c>
      <c r="B133" s="41" t="s">
        <v>315</v>
      </c>
      <c r="C133" s="306"/>
      <c r="D133" s="93" t="s">
        <v>71</v>
      </c>
      <c r="E133" s="72">
        <v>1</v>
      </c>
      <c r="F133" s="399">
        <v>0</v>
      </c>
      <c r="G133" s="399">
        <v>0</v>
      </c>
      <c r="H133" s="399">
        <v>0</v>
      </c>
      <c r="I133" s="399">
        <v>0</v>
      </c>
      <c r="J133" s="400">
        <v>0</v>
      </c>
      <c r="K133" s="578">
        <f>E133*(G133+I133+J133)</f>
        <v>0</v>
      </c>
    </row>
    <row r="134" spans="1:11" s="159" customFormat="1" ht="18" customHeight="1" x14ac:dyDescent="0.2">
      <c r="A134" s="577" t="s">
        <v>383</v>
      </c>
      <c r="B134" s="41" t="s">
        <v>319</v>
      </c>
      <c r="C134" s="306"/>
      <c r="D134" s="93" t="s">
        <v>71</v>
      </c>
      <c r="E134" s="72">
        <v>1</v>
      </c>
      <c r="F134" s="399">
        <v>0</v>
      </c>
      <c r="G134" s="399">
        <v>0</v>
      </c>
      <c r="H134" s="399">
        <v>0</v>
      </c>
      <c r="I134" s="399">
        <v>0</v>
      </c>
      <c r="J134" s="400">
        <v>0</v>
      </c>
      <c r="K134" s="578">
        <f>E134*(G134+I134+J134)</f>
        <v>0</v>
      </c>
    </row>
    <row r="135" spans="1:11" s="159" customFormat="1" ht="18" customHeight="1" x14ac:dyDescent="0.2">
      <c r="A135" s="577"/>
      <c r="B135" s="41"/>
      <c r="C135" s="306"/>
      <c r="D135" s="41"/>
      <c r="E135" s="72"/>
      <c r="F135" s="399"/>
      <c r="G135" s="399"/>
      <c r="H135" s="399"/>
      <c r="I135" s="399"/>
      <c r="J135" s="400"/>
      <c r="K135" s="578"/>
    </row>
    <row r="136" spans="1:11" s="159" customFormat="1" ht="18" customHeight="1" x14ac:dyDescent="0.2">
      <c r="A136" s="577"/>
      <c r="B136" s="100" t="s">
        <v>321</v>
      </c>
      <c r="C136" s="306"/>
      <c r="D136" s="41"/>
      <c r="E136" s="72"/>
      <c r="F136" s="399"/>
      <c r="G136" s="399"/>
      <c r="H136" s="399"/>
      <c r="I136" s="399"/>
      <c r="J136" s="400"/>
      <c r="K136" s="578"/>
    </row>
    <row r="137" spans="1:11" s="159" customFormat="1" ht="18" customHeight="1" x14ac:dyDescent="0.2">
      <c r="A137" s="577" t="s">
        <v>384</v>
      </c>
      <c r="B137" s="41" t="s">
        <v>322</v>
      </c>
      <c r="C137" s="306"/>
      <c r="D137" s="93" t="s">
        <v>71</v>
      </c>
      <c r="E137" s="72">
        <v>1</v>
      </c>
      <c r="F137" s="399">
        <v>0</v>
      </c>
      <c r="G137" s="399">
        <v>0</v>
      </c>
      <c r="H137" s="399">
        <v>0</v>
      </c>
      <c r="I137" s="399">
        <v>0</v>
      </c>
      <c r="J137" s="400">
        <v>0</v>
      </c>
      <c r="K137" s="578">
        <f>E137*(G137+I137+J137)</f>
        <v>0</v>
      </c>
    </row>
    <row r="138" spans="1:11" s="159" customFormat="1" ht="18" customHeight="1" x14ac:dyDescent="0.2">
      <c r="A138" s="577" t="s">
        <v>385</v>
      </c>
      <c r="B138" s="41" t="s">
        <v>323</v>
      </c>
      <c r="C138" s="306"/>
      <c r="D138" s="93" t="s">
        <v>44</v>
      </c>
      <c r="E138" s="72">
        <v>1</v>
      </c>
      <c r="F138" s="399">
        <v>0</v>
      </c>
      <c r="G138" s="399">
        <v>0</v>
      </c>
      <c r="H138" s="399">
        <v>0</v>
      </c>
      <c r="I138" s="399">
        <v>0</v>
      </c>
      <c r="J138" s="400">
        <v>0</v>
      </c>
      <c r="K138" s="578">
        <f>E138*(G138+I138+J138)</f>
        <v>0</v>
      </c>
    </row>
    <row r="139" spans="1:11" s="159" customFormat="1" ht="18" customHeight="1" x14ac:dyDescent="0.2">
      <c r="A139" s="577" t="s">
        <v>386</v>
      </c>
      <c r="B139" s="41" t="s">
        <v>324</v>
      </c>
      <c r="C139" s="306"/>
      <c r="D139" s="93" t="s">
        <v>71</v>
      </c>
      <c r="E139" s="72">
        <v>1</v>
      </c>
      <c r="F139" s="399">
        <v>0</v>
      </c>
      <c r="G139" s="399">
        <v>0</v>
      </c>
      <c r="H139" s="399">
        <v>0</v>
      </c>
      <c r="I139" s="399">
        <v>0</v>
      </c>
      <c r="J139" s="400">
        <v>0</v>
      </c>
      <c r="K139" s="578">
        <f>E139*(G139+I139+J139)</f>
        <v>0</v>
      </c>
    </row>
    <row r="140" spans="1:11" s="159" customFormat="1" ht="18" customHeight="1" x14ac:dyDescent="0.2">
      <c r="A140" s="577"/>
      <c r="B140" s="41"/>
      <c r="C140" s="306"/>
      <c r="D140" s="41"/>
      <c r="E140" s="72"/>
      <c r="F140" s="399"/>
      <c r="G140" s="399"/>
      <c r="H140" s="399"/>
      <c r="I140" s="399"/>
      <c r="J140" s="400"/>
      <c r="K140" s="578"/>
    </row>
    <row r="141" spans="1:11" s="159" customFormat="1" ht="18" customHeight="1" x14ac:dyDescent="0.2">
      <c r="A141" s="577"/>
      <c r="B141" s="100" t="s">
        <v>325</v>
      </c>
      <c r="C141" s="306"/>
      <c r="D141" s="41"/>
      <c r="E141" s="72"/>
      <c r="F141" s="399"/>
      <c r="G141" s="399"/>
      <c r="H141" s="399"/>
      <c r="I141" s="399"/>
      <c r="J141" s="400"/>
      <c r="K141" s="578"/>
    </row>
    <row r="142" spans="1:11" s="159" customFormat="1" ht="18" customHeight="1" x14ac:dyDescent="0.2">
      <c r="A142" s="577" t="s">
        <v>387</v>
      </c>
      <c r="B142" s="41" t="s">
        <v>326</v>
      </c>
      <c r="C142" s="306"/>
      <c r="D142" s="93" t="s">
        <v>44</v>
      </c>
      <c r="E142" s="72">
        <v>10</v>
      </c>
      <c r="F142" s="399">
        <v>0</v>
      </c>
      <c r="G142" s="399">
        <v>0</v>
      </c>
      <c r="H142" s="399">
        <v>0</v>
      </c>
      <c r="I142" s="399">
        <v>0</v>
      </c>
      <c r="J142" s="400">
        <v>0</v>
      </c>
      <c r="K142" s="578">
        <f t="shared" ref="K142:K163" si="5">E142*(G142+I142+J142)</f>
        <v>0</v>
      </c>
    </row>
    <row r="143" spans="1:11" s="159" customFormat="1" ht="18" customHeight="1" x14ac:dyDescent="0.2">
      <c r="A143" s="577" t="s">
        <v>388</v>
      </c>
      <c r="B143" s="41" t="s">
        <v>327</v>
      </c>
      <c r="C143" s="306"/>
      <c r="D143" s="93" t="s">
        <v>44</v>
      </c>
      <c r="E143" s="72">
        <v>10</v>
      </c>
      <c r="F143" s="399">
        <v>0</v>
      </c>
      <c r="G143" s="399">
        <v>0</v>
      </c>
      <c r="H143" s="399">
        <v>0</v>
      </c>
      <c r="I143" s="399">
        <v>0</v>
      </c>
      <c r="J143" s="400">
        <v>0</v>
      </c>
      <c r="K143" s="578">
        <f t="shared" si="5"/>
        <v>0</v>
      </c>
    </row>
    <row r="144" spans="1:11" s="159" customFormat="1" ht="18" customHeight="1" x14ac:dyDescent="0.2">
      <c r="A144" s="577" t="s">
        <v>389</v>
      </c>
      <c r="B144" s="41" t="s">
        <v>328</v>
      </c>
      <c r="C144" s="306"/>
      <c r="D144" s="93" t="s">
        <v>44</v>
      </c>
      <c r="E144" s="72">
        <v>10</v>
      </c>
      <c r="F144" s="399">
        <v>0</v>
      </c>
      <c r="G144" s="399">
        <v>0</v>
      </c>
      <c r="H144" s="399">
        <v>0</v>
      </c>
      <c r="I144" s="399">
        <v>0</v>
      </c>
      <c r="J144" s="400">
        <v>0</v>
      </c>
      <c r="K144" s="578">
        <f t="shared" si="5"/>
        <v>0</v>
      </c>
    </row>
    <row r="145" spans="1:11" s="159" customFormat="1" ht="18" customHeight="1" x14ac:dyDescent="0.2">
      <c r="A145" s="577" t="s">
        <v>390</v>
      </c>
      <c r="B145" s="41" t="s">
        <v>329</v>
      </c>
      <c r="C145" s="306"/>
      <c r="D145" s="93" t="s">
        <v>71</v>
      </c>
      <c r="E145" s="72">
        <v>1</v>
      </c>
      <c r="F145" s="399">
        <v>0</v>
      </c>
      <c r="G145" s="399">
        <v>0</v>
      </c>
      <c r="H145" s="399">
        <v>0</v>
      </c>
      <c r="I145" s="399">
        <v>0</v>
      </c>
      <c r="J145" s="400">
        <v>0</v>
      </c>
      <c r="K145" s="578">
        <f t="shared" si="5"/>
        <v>0</v>
      </c>
    </row>
    <row r="146" spans="1:11" s="159" customFormat="1" ht="18" customHeight="1" x14ac:dyDescent="0.2">
      <c r="A146" s="577" t="s">
        <v>391</v>
      </c>
      <c r="B146" s="41" t="s">
        <v>330</v>
      </c>
      <c r="C146" s="306"/>
      <c r="D146" s="93" t="s">
        <v>44</v>
      </c>
      <c r="E146" s="72">
        <v>1</v>
      </c>
      <c r="F146" s="399">
        <v>0</v>
      </c>
      <c r="G146" s="399">
        <v>0</v>
      </c>
      <c r="H146" s="399">
        <v>0</v>
      </c>
      <c r="I146" s="399">
        <v>0</v>
      </c>
      <c r="J146" s="400">
        <v>0</v>
      </c>
      <c r="K146" s="578">
        <f t="shared" si="5"/>
        <v>0</v>
      </c>
    </row>
    <row r="147" spans="1:11" s="159" customFormat="1" ht="18" customHeight="1" x14ac:dyDescent="0.2">
      <c r="A147" s="577" t="s">
        <v>392</v>
      </c>
      <c r="B147" s="41" t="s">
        <v>331</v>
      </c>
      <c r="C147" s="306"/>
      <c r="D147" s="93" t="s">
        <v>44</v>
      </c>
      <c r="E147" s="72">
        <v>1</v>
      </c>
      <c r="F147" s="399">
        <v>0</v>
      </c>
      <c r="G147" s="399">
        <v>0</v>
      </c>
      <c r="H147" s="399">
        <v>0</v>
      </c>
      <c r="I147" s="399">
        <v>0</v>
      </c>
      <c r="J147" s="400">
        <v>0</v>
      </c>
      <c r="K147" s="578">
        <f t="shared" si="5"/>
        <v>0</v>
      </c>
    </row>
    <row r="148" spans="1:11" s="159" customFormat="1" ht="18" customHeight="1" x14ac:dyDescent="0.2">
      <c r="A148" s="577" t="s">
        <v>393</v>
      </c>
      <c r="B148" s="41" t="s">
        <v>332</v>
      </c>
      <c r="C148" s="306"/>
      <c r="D148" s="93" t="s">
        <v>71</v>
      </c>
      <c r="E148" s="72">
        <v>1</v>
      </c>
      <c r="F148" s="399">
        <v>0</v>
      </c>
      <c r="G148" s="399">
        <v>0</v>
      </c>
      <c r="H148" s="399">
        <v>0</v>
      </c>
      <c r="I148" s="399">
        <v>0</v>
      </c>
      <c r="J148" s="400">
        <v>0</v>
      </c>
      <c r="K148" s="578">
        <f t="shared" si="5"/>
        <v>0</v>
      </c>
    </row>
    <row r="149" spans="1:11" s="159" customFormat="1" ht="18" customHeight="1" x14ac:dyDescent="0.2">
      <c r="A149" s="577" t="s">
        <v>394</v>
      </c>
      <c r="B149" s="41" t="s">
        <v>333</v>
      </c>
      <c r="C149" s="306"/>
      <c r="D149" s="93" t="s">
        <v>71</v>
      </c>
      <c r="E149" s="72">
        <v>1</v>
      </c>
      <c r="F149" s="399">
        <v>0</v>
      </c>
      <c r="G149" s="399">
        <v>0</v>
      </c>
      <c r="H149" s="399">
        <v>0</v>
      </c>
      <c r="I149" s="399">
        <v>0</v>
      </c>
      <c r="J149" s="400">
        <v>0</v>
      </c>
      <c r="K149" s="578">
        <f t="shared" si="5"/>
        <v>0</v>
      </c>
    </row>
    <row r="150" spans="1:11" s="159" customFormat="1" ht="18" customHeight="1" x14ac:dyDescent="0.2">
      <c r="A150" s="577" t="s">
        <v>395</v>
      </c>
      <c r="B150" s="41" t="s">
        <v>334</v>
      </c>
      <c r="C150" s="306"/>
      <c r="D150" s="93" t="s">
        <v>71</v>
      </c>
      <c r="E150" s="72">
        <v>1</v>
      </c>
      <c r="F150" s="399">
        <v>0</v>
      </c>
      <c r="G150" s="399">
        <v>0</v>
      </c>
      <c r="H150" s="399">
        <v>0</v>
      </c>
      <c r="I150" s="399">
        <v>0</v>
      </c>
      <c r="J150" s="400">
        <v>0</v>
      </c>
      <c r="K150" s="578">
        <f t="shared" si="5"/>
        <v>0</v>
      </c>
    </row>
    <row r="151" spans="1:11" s="159" customFormat="1" ht="18" customHeight="1" x14ac:dyDescent="0.2">
      <c r="A151" s="577" t="s">
        <v>396</v>
      </c>
      <c r="B151" s="41" t="s">
        <v>335</v>
      </c>
      <c r="C151" s="306"/>
      <c r="D151" s="93" t="s">
        <v>71</v>
      </c>
      <c r="E151" s="72">
        <v>1</v>
      </c>
      <c r="F151" s="399">
        <v>0</v>
      </c>
      <c r="G151" s="399">
        <v>0</v>
      </c>
      <c r="H151" s="399">
        <v>0</v>
      </c>
      <c r="I151" s="399">
        <v>0</v>
      </c>
      <c r="J151" s="400">
        <v>0</v>
      </c>
      <c r="K151" s="578">
        <f t="shared" si="5"/>
        <v>0</v>
      </c>
    </row>
    <row r="152" spans="1:11" s="159" customFormat="1" ht="18" customHeight="1" x14ac:dyDescent="0.2">
      <c r="A152" s="577" t="s">
        <v>397</v>
      </c>
      <c r="B152" s="41" t="s">
        <v>336</v>
      </c>
      <c r="C152" s="306"/>
      <c r="D152" s="93" t="s">
        <v>71</v>
      </c>
      <c r="E152" s="72">
        <v>1</v>
      </c>
      <c r="F152" s="399">
        <v>0</v>
      </c>
      <c r="G152" s="399">
        <v>0</v>
      </c>
      <c r="H152" s="399">
        <v>0</v>
      </c>
      <c r="I152" s="399">
        <v>0</v>
      </c>
      <c r="J152" s="400">
        <v>0</v>
      </c>
      <c r="K152" s="578">
        <f t="shared" si="5"/>
        <v>0</v>
      </c>
    </row>
    <row r="153" spans="1:11" s="159" customFormat="1" ht="18" customHeight="1" x14ac:dyDescent="0.2">
      <c r="A153" s="577" t="s">
        <v>398</v>
      </c>
      <c r="B153" s="41" t="s">
        <v>337</v>
      </c>
      <c r="C153" s="306"/>
      <c r="D153" s="93" t="s">
        <v>71</v>
      </c>
      <c r="E153" s="72">
        <v>1</v>
      </c>
      <c r="F153" s="399">
        <v>0</v>
      </c>
      <c r="G153" s="399">
        <v>0</v>
      </c>
      <c r="H153" s="399">
        <v>0</v>
      </c>
      <c r="I153" s="399">
        <v>0</v>
      </c>
      <c r="J153" s="400">
        <v>0</v>
      </c>
      <c r="K153" s="578">
        <f t="shared" si="5"/>
        <v>0</v>
      </c>
    </row>
    <row r="154" spans="1:11" s="159" customFormat="1" ht="18" customHeight="1" x14ac:dyDescent="0.2">
      <c r="A154" s="577" t="s">
        <v>399</v>
      </c>
      <c r="B154" s="41" t="s">
        <v>338</v>
      </c>
      <c r="C154" s="306"/>
      <c r="D154" s="93" t="s">
        <v>71</v>
      </c>
      <c r="E154" s="72">
        <v>1</v>
      </c>
      <c r="F154" s="399">
        <v>0</v>
      </c>
      <c r="G154" s="399">
        <v>0</v>
      </c>
      <c r="H154" s="399">
        <v>0</v>
      </c>
      <c r="I154" s="399">
        <v>0</v>
      </c>
      <c r="J154" s="400">
        <v>0</v>
      </c>
      <c r="K154" s="578">
        <f t="shared" si="5"/>
        <v>0</v>
      </c>
    </row>
    <row r="155" spans="1:11" s="159" customFormat="1" ht="18" customHeight="1" x14ac:dyDescent="0.2">
      <c r="A155" s="577" t="s">
        <v>400</v>
      </c>
      <c r="B155" s="41" t="s">
        <v>339</v>
      </c>
      <c r="C155" s="306"/>
      <c r="D155" s="93" t="s">
        <v>44</v>
      </c>
      <c r="E155" s="72">
        <v>1</v>
      </c>
      <c r="F155" s="399">
        <v>0</v>
      </c>
      <c r="G155" s="399">
        <v>0</v>
      </c>
      <c r="H155" s="399">
        <v>0</v>
      </c>
      <c r="I155" s="399">
        <v>0</v>
      </c>
      <c r="J155" s="400">
        <v>0</v>
      </c>
      <c r="K155" s="578">
        <f t="shared" si="5"/>
        <v>0</v>
      </c>
    </row>
    <row r="156" spans="1:11" s="159" customFormat="1" ht="18" customHeight="1" x14ac:dyDescent="0.2">
      <c r="A156" s="577" t="s">
        <v>401</v>
      </c>
      <c r="B156" s="41" t="s">
        <v>340</v>
      </c>
      <c r="C156" s="306"/>
      <c r="D156" s="93" t="s">
        <v>71</v>
      </c>
      <c r="E156" s="72">
        <v>1</v>
      </c>
      <c r="F156" s="399">
        <v>0</v>
      </c>
      <c r="G156" s="399">
        <v>0</v>
      </c>
      <c r="H156" s="399">
        <v>0</v>
      </c>
      <c r="I156" s="399">
        <v>0</v>
      </c>
      <c r="J156" s="400">
        <v>0</v>
      </c>
      <c r="K156" s="578">
        <f t="shared" si="5"/>
        <v>0</v>
      </c>
    </row>
    <row r="157" spans="1:11" s="159" customFormat="1" ht="18" customHeight="1" x14ac:dyDescent="0.2">
      <c r="A157" s="577" t="s">
        <v>402</v>
      </c>
      <c r="B157" s="41" t="s">
        <v>341</v>
      </c>
      <c r="C157" s="306"/>
      <c r="D157" s="93" t="s">
        <v>71</v>
      </c>
      <c r="E157" s="72">
        <v>1</v>
      </c>
      <c r="F157" s="399">
        <v>0</v>
      </c>
      <c r="G157" s="399">
        <v>0</v>
      </c>
      <c r="H157" s="399">
        <v>0</v>
      </c>
      <c r="I157" s="399">
        <v>0</v>
      </c>
      <c r="J157" s="400">
        <v>0</v>
      </c>
      <c r="K157" s="578">
        <f t="shared" si="5"/>
        <v>0</v>
      </c>
    </row>
    <row r="158" spans="1:11" s="159" customFormat="1" ht="18" customHeight="1" x14ac:dyDescent="0.2">
      <c r="A158" s="577" t="s">
        <v>403</v>
      </c>
      <c r="B158" s="41" t="s">
        <v>342</v>
      </c>
      <c r="C158" s="306"/>
      <c r="D158" s="93" t="s">
        <v>71</v>
      </c>
      <c r="E158" s="72">
        <v>1</v>
      </c>
      <c r="F158" s="399">
        <v>0</v>
      </c>
      <c r="G158" s="399">
        <v>0</v>
      </c>
      <c r="H158" s="399">
        <v>0</v>
      </c>
      <c r="I158" s="399">
        <v>0</v>
      </c>
      <c r="J158" s="400">
        <v>0</v>
      </c>
      <c r="K158" s="578">
        <f t="shared" si="5"/>
        <v>0</v>
      </c>
    </row>
    <row r="159" spans="1:11" s="159" customFormat="1" ht="18" customHeight="1" x14ac:dyDescent="0.2">
      <c r="A159" s="577" t="s">
        <v>404</v>
      </c>
      <c r="B159" s="41" t="s">
        <v>343</v>
      </c>
      <c r="C159" s="306"/>
      <c r="D159" s="93" t="s">
        <v>71</v>
      </c>
      <c r="E159" s="72">
        <v>1</v>
      </c>
      <c r="F159" s="399">
        <v>0</v>
      </c>
      <c r="G159" s="399">
        <v>0</v>
      </c>
      <c r="H159" s="399">
        <v>0</v>
      </c>
      <c r="I159" s="399">
        <v>0</v>
      </c>
      <c r="J159" s="400">
        <v>0</v>
      </c>
      <c r="K159" s="578">
        <f t="shared" si="5"/>
        <v>0</v>
      </c>
    </row>
    <row r="160" spans="1:11" s="159" customFormat="1" ht="18" customHeight="1" x14ac:dyDescent="0.2">
      <c r="A160" s="577" t="s">
        <v>405</v>
      </c>
      <c r="B160" s="41" t="s">
        <v>736</v>
      </c>
      <c r="C160" s="306"/>
      <c r="D160" s="93" t="s">
        <v>71</v>
      </c>
      <c r="E160" s="72">
        <v>1</v>
      </c>
      <c r="F160" s="399">
        <v>0</v>
      </c>
      <c r="G160" s="399">
        <v>0</v>
      </c>
      <c r="H160" s="399">
        <v>0</v>
      </c>
      <c r="I160" s="399">
        <v>0</v>
      </c>
      <c r="J160" s="400">
        <v>0</v>
      </c>
      <c r="K160" s="578">
        <f t="shared" si="5"/>
        <v>0</v>
      </c>
    </row>
    <row r="161" spans="1:11" s="159" customFormat="1" ht="18" customHeight="1" x14ac:dyDescent="0.2">
      <c r="A161" s="577" t="s">
        <v>406</v>
      </c>
      <c r="B161" s="41" t="s">
        <v>345</v>
      </c>
      <c r="C161" s="306"/>
      <c r="D161" s="93" t="s">
        <v>71</v>
      </c>
      <c r="E161" s="72">
        <v>1</v>
      </c>
      <c r="F161" s="399">
        <v>0</v>
      </c>
      <c r="G161" s="399">
        <v>0</v>
      </c>
      <c r="H161" s="399">
        <v>0</v>
      </c>
      <c r="I161" s="399">
        <v>0</v>
      </c>
      <c r="J161" s="400">
        <v>0</v>
      </c>
      <c r="K161" s="578">
        <f t="shared" si="5"/>
        <v>0</v>
      </c>
    </row>
    <row r="162" spans="1:11" s="159" customFormat="1" ht="18" customHeight="1" x14ac:dyDescent="0.2">
      <c r="A162" s="577" t="s">
        <v>407</v>
      </c>
      <c r="B162" s="41" t="s">
        <v>346</v>
      </c>
      <c r="C162" s="306"/>
      <c r="D162" s="93" t="s">
        <v>71</v>
      </c>
      <c r="E162" s="72">
        <v>1</v>
      </c>
      <c r="F162" s="399">
        <v>0</v>
      </c>
      <c r="G162" s="399">
        <v>0</v>
      </c>
      <c r="H162" s="399">
        <v>0</v>
      </c>
      <c r="I162" s="399">
        <v>0</v>
      </c>
      <c r="J162" s="400">
        <v>0</v>
      </c>
      <c r="K162" s="578">
        <f t="shared" si="5"/>
        <v>0</v>
      </c>
    </row>
    <row r="163" spans="1:11" s="159" customFormat="1" ht="18" customHeight="1" x14ac:dyDescent="0.2">
      <c r="A163" s="577" t="s">
        <v>408</v>
      </c>
      <c r="B163" s="41" t="s">
        <v>347</v>
      </c>
      <c r="C163" s="306"/>
      <c r="D163" s="93" t="s">
        <v>71</v>
      </c>
      <c r="E163" s="72">
        <v>1</v>
      </c>
      <c r="F163" s="399">
        <v>0</v>
      </c>
      <c r="G163" s="399">
        <v>0</v>
      </c>
      <c r="H163" s="399">
        <v>0</v>
      </c>
      <c r="I163" s="399">
        <v>0</v>
      </c>
      <c r="J163" s="400">
        <v>0</v>
      </c>
      <c r="K163" s="578">
        <f t="shared" si="5"/>
        <v>0</v>
      </c>
    </row>
    <row r="164" spans="1:11" s="159" customFormat="1" ht="18" customHeight="1" x14ac:dyDescent="0.2">
      <c r="A164" s="577"/>
      <c r="B164" s="41"/>
      <c r="C164" s="306"/>
      <c r="D164" s="41"/>
      <c r="E164" s="72"/>
      <c r="F164" s="399"/>
      <c r="G164" s="399"/>
      <c r="H164" s="399"/>
      <c r="I164" s="399"/>
      <c r="J164" s="400"/>
      <c r="K164" s="578"/>
    </row>
    <row r="165" spans="1:11" s="159" customFormat="1" ht="18" customHeight="1" x14ac:dyDescent="0.2">
      <c r="A165" s="577"/>
      <c r="B165" s="100" t="s">
        <v>348</v>
      </c>
      <c r="C165" s="306"/>
      <c r="D165" s="41"/>
      <c r="E165" s="72"/>
      <c r="F165" s="399"/>
      <c r="G165" s="399"/>
      <c r="H165" s="399"/>
      <c r="I165" s="399"/>
      <c r="J165" s="400"/>
      <c r="K165" s="578"/>
    </row>
    <row r="166" spans="1:11" s="159" customFormat="1" ht="18" customHeight="1" x14ac:dyDescent="0.2">
      <c r="A166" s="577" t="s">
        <v>349</v>
      </c>
      <c r="B166" s="41" t="s">
        <v>350</v>
      </c>
      <c r="C166" s="306"/>
      <c r="D166" s="93" t="s">
        <v>44</v>
      </c>
      <c r="E166" s="72">
        <v>2</v>
      </c>
      <c r="F166" s="399">
        <v>0</v>
      </c>
      <c r="G166" s="399">
        <v>0</v>
      </c>
      <c r="H166" s="399">
        <v>0</v>
      </c>
      <c r="I166" s="399">
        <v>0</v>
      </c>
      <c r="J166" s="400">
        <v>0</v>
      </c>
      <c r="K166" s="578">
        <f>E166*(G166+I166+J166)</f>
        <v>0</v>
      </c>
    </row>
    <row r="167" spans="1:11" s="159" customFormat="1" ht="18" customHeight="1" x14ac:dyDescent="0.2">
      <c r="A167" s="577" t="s">
        <v>351</v>
      </c>
      <c r="B167" s="41" t="s">
        <v>352</v>
      </c>
      <c r="C167" s="306"/>
      <c r="D167" s="93" t="s">
        <v>44</v>
      </c>
      <c r="E167" s="72">
        <v>2</v>
      </c>
      <c r="F167" s="399">
        <v>0</v>
      </c>
      <c r="G167" s="399">
        <v>0</v>
      </c>
      <c r="H167" s="399">
        <v>0</v>
      </c>
      <c r="I167" s="399">
        <v>0</v>
      </c>
      <c r="J167" s="400">
        <v>0</v>
      </c>
      <c r="K167" s="578">
        <f>E167*(G167+I167+J167)</f>
        <v>0</v>
      </c>
    </row>
    <row r="168" spans="1:11" s="159" customFormat="1" ht="18" customHeight="1" x14ac:dyDescent="0.2">
      <c r="A168" s="577"/>
      <c r="B168" s="41"/>
      <c r="C168" s="306"/>
      <c r="D168" s="41"/>
      <c r="E168" s="72"/>
      <c r="F168" s="399"/>
      <c r="G168" s="399"/>
      <c r="H168" s="399"/>
      <c r="I168" s="399"/>
      <c r="J168" s="400"/>
      <c r="K168" s="578"/>
    </row>
    <row r="169" spans="1:11" s="159" customFormat="1" ht="18" customHeight="1" x14ac:dyDescent="0.2">
      <c r="A169" s="577"/>
      <c r="B169" s="100" t="s">
        <v>353</v>
      </c>
      <c r="C169" s="306"/>
      <c r="D169" s="41"/>
      <c r="E169" s="72"/>
      <c r="F169" s="399"/>
      <c r="G169" s="399"/>
      <c r="H169" s="399"/>
      <c r="I169" s="399"/>
      <c r="J169" s="400"/>
      <c r="K169" s="578"/>
    </row>
    <row r="170" spans="1:11" s="159" customFormat="1" ht="18" customHeight="1" x14ac:dyDescent="0.2">
      <c r="A170" s="577" t="s">
        <v>409</v>
      </c>
      <c r="B170" s="41" t="s">
        <v>355</v>
      </c>
      <c r="C170" s="306"/>
      <c r="D170" s="93" t="s">
        <v>71</v>
      </c>
      <c r="E170" s="72">
        <v>1</v>
      </c>
      <c r="F170" s="399">
        <v>0</v>
      </c>
      <c r="G170" s="399">
        <v>0</v>
      </c>
      <c r="H170" s="399">
        <v>0</v>
      </c>
      <c r="I170" s="399">
        <v>0</v>
      </c>
      <c r="J170" s="400">
        <v>0</v>
      </c>
      <c r="K170" s="578">
        <f>E170*(G170+I170+J170)</f>
        <v>0</v>
      </c>
    </row>
    <row r="171" spans="1:11" s="159" customFormat="1" ht="18" customHeight="1" x14ac:dyDescent="0.2">
      <c r="A171" s="577" t="s">
        <v>410</v>
      </c>
      <c r="B171" s="41" t="s">
        <v>357</v>
      </c>
      <c r="C171" s="306"/>
      <c r="D171" s="93" t="s">
        <v>44</v>
      </c>
      <c r="E171" s="72">
        <v>1</v>
      </c>
      <c r="F171" s="399">
        <v>0</v>
      </c>
      <c r="G171" s="399">
        <v>0</v>
      </c>
      <c r="H171" s="399">
        <v>0</v>
      </c>
      <c r="I171" s="399">
        <v>0</v>
      </c>
      <c r="J171" s="400">
        <v>0</v>
      </c>
      <c r="K171" s="578">
        <f>E171*(G171+I171+J171)</f>
        <v>0</v>
      </c>
    </row>
    <row r="172" spans="1:11" s="159" customFormat="1" ht="25.9" customHeight="1" x14ac:dyDescent="0.2">
      <c r="A172" s="577" t="s">
        <v>411</v>
      </c>
      <c r="B172" s="41" t="s">
        <v>359</v>
      </c>
      <c r="C172" s="306"/>
      <c r="D172" s="93" t="s">
        <v>71</v>
      </c>
      <c r="E172" s="97">
        <v>1</v>
      </c>
      <c r="F172" s="399">
        <v>0</v>
      </c>
      <c r="G172" s="399">
        <v>0</v>
      </c>
      <c r="H172" s="399">
        <v>0</v>
      </c>
      <c r="I172" s="399">
        <v>0</v>
      </c>
      <c r="J172" s="400">
        <v>0</v>
      </c>
      <c r="K172" s="578">
        <f>E172*(G172+I172+J172)</f>
        <v>0</v>
      </c>
    </row>
    <row r="173" spans="1:11" s="159" customFormat="1" ht="18" customHeight="1" x14ac:dyDescent="0.2">
      <c r="A173" s="577"/>
      <c r="B173" s="41"/>
      <c r="C173" s="306"/>
      <c r="D173" s="41"/>
      <c r="E173" s="72"/>
      <c r="F173" s="399"/>
      <c r="G173" s="399"/>
      <c r="H173" s="399"/>
      <c r="I173" s="399"/>
      <c r="J173" s="400"/>
      <c r="K173" s="578"/>
    </row>
    <row r="174" spans="1:11" s="272" customFormat="1" ht="18" customHeight="1" x14ac:dyDescent="0.2">
      <c r="A174" s="582"/>
      <c r="B174" s="100" t="s">
        <v>432</v>
      </c>
      <c r="C174" s="383"/>
      <c r="D174" s="100"/>
      <c r="E174" s="29"/>
      <c r="F174" s="411"/>
      <c r="G174" s="411"/>
      <c r="H174" s="411"/>
      <c r="I174" s="411"/>
      <c r="J174" s="412"/>
      <c r="K174" s="581">
        <f>SUM(K113:K173)</f>
        <v>0</v>
      </c>
    </row>
    <row r="175" spans="1:11" s="159" customFormat="1" ht="18" customHeight="1" x14ac:dyDescent="0.2">
      <c r="A175" s="592"/>
      <c r="B175" s="227"/>
      <c r="C175" s="319"/>
      <c r="D175" s="227"/>
      <c r="E175" s="262"/>
      <c r="F175" s="413"/>
      <c r="G175" s="413"/>
      <c r="H175" s="413"/>
      <c r="I175" s="413"/>
      <c r="J175" s="414"/>
      <c r="K175" s="593"/>
    </row>
    <row r="176" spans="1:11" ht="18" customHeight="1" x14ac:dyDescent="0.2">
      <c r="A176" s="592"/>
      <c r="B176" s="74" t="s">
        <v>140</v>
      </c>
      <c r="C176" s="384"/>
      <c r="D176" s="74"/>
      <c r="E176" s="262"/>
      <c r="F176" s="415"/>
      <c r="G176" s="415"/>
      <c r="H176" s="415"/>
      <c r="I176" s="415"/>
      <c r="J176" s="416"/>
      <c r="K176" s="593"/>
    </row>
    <row r="177" spans="1:11" ht="37.5" customHeight="1" x14ac:dyDescent="0.2">
      <c r="A177" s="577" t="s">
        <v>474</v>
      </c>
      <c r="B177" s="37" t="s">
        <v>141</v>
      </c>
      <c r="C177" s="309"/>
      <c r="D177" s="39" t="s">
        <v>44</v>
      </c>
      <c r="E177" s="72">
        <v>1</v>
      </c>
      <c r="F177" s="399">
        <v>0</v>
      </c>
      <c r="G177" s="399">
        <v>0</v>
      </c>
      <c r="H177" s="399">
        <v>0</v>
      </c>
      <c r="I177" s="399">
        <v>0</v>
      </c>
      <c r="J177" s="400">
        <v>0</v>
      </c>
      <c r="K177" s="578">
        <f t="shared" ref="K177:K191" si="6">E177*(G177+I177+J177)</f>
        <v>0</v>
      </c>
    </row>
    <row r="178" spans="1:11" ht="25.5" customHeight="1" x14ac:dyDescent="0.2">
      <c r="A178" s="577" t="s">
        <v>475</v>
      </c>
      <c r="B178" s="37" t="s">
        <v>106</v>
      </c>
      <c r="C178" s="309"/>
      <c r="D178" s="39" t="s">
        <v>44</v>
      </c>
      <c r="E178" s="72">
        <v>1</v>
      </c>
      <c r="F178" s="399">
        <v>0</v>
      </c>
      <c r="G178" s="399">
        <v>0</v>
      </c>
      <c r="H178" s="399">
        <v>0</v>
      </c>
      <c r="I178" s="399">
        <v>0</v>
      </c>
      <c r="J178" s="400">
        <v>0</v>
      </c>
      <c r="K178" s="578">
        <f t="shared" si="6"/>
        <v>0</v>
      </c>
    </row>
    <row r="179" spans="1:11" ht="40.35" customHeight="1" x14ac:dyDescent="0.2">
      <c r="A179" s="577" t="s">
        <v>479</v>
      </c>
      <c r="B179" s="37" t="s">
        <v>252</v>
      </c>
      <c r="C179" s="309"/>
      <c r="D179" s="39" t="s">
        <v>17</v>
      </c>
      <c r="E179" s="72">
        <v>1</v>
      </c>
      <c r="F179" s="399">
        <v>0</v>
      </c>
      <c r="G179" s="399">
        <v>0</v>
      </c>
      <c r="H179" s="399">
        <v>0</v>
      </c>
      <c r="I179" s="399">
        <v>0</v>
      </c>
      <c r="J179" s="400">
        <v>0</v>
      </c>
      <c r="K179" s="578">
        <f t="shared" si="6"/>
        <v>0</v>
      </c>
    </row>
    <row r="180" spans="1:11" ht="18" customHeight="1" x14ac:dyDescent="0.2">
      <c r="A180" s="577" t="s">
        <v>485</v>
      </c>
      <c r="B180" s="37" t="s">
        <v>157</v>
      </c>
      <c r="C180" s="309"/>
      <c r="D180" s="39" t="s">
        <v>44</v>
      </c>
      <c r="E180" s="72">
        <v>1</v>
      </c>
      <c r="F180" s="399">
        <v>0</v>
      </c>
      <c r="G180" s="399">
        <v>0</v>
      </c>
      <c r="H180" s="399">
        <v>0</v>
      </c>
      <c r="I180" s="399">
        <v>0</v>
      </c>
      <c r="J180" s="400">
        <v>0</v>
      </c>
      <c r="K180" s="578">
        <f t="shared" si="6"/>
        <v>0</v>
      </c>
    </row>
    <row r="181" spans="1:11" ht="18" customHeight="1" x14ac:dyDescent="0.2">
      <c r="A181" s="577" t="s">
        <v>481</v>
      </c>
      <c r="B181" s="82" t="s">
        <v>146</v>
      </c>
      <c r="C181" s="380"/>
      <c r="D181" s="72" t="s">
        <v>44</v>
      </c>
      <c r="E181" s="72">
        <v>1</v>
      </c>
      <c r="F181" s="399">
        <v>0</v>
      </c>
      <c r="G181" s="399">
        <v>0</v>
      </c>
      <c r="H181" s="399">
        <v>0</v>
      </c>
      <c r="I181" s="399">
        <v>0</v>
      </c>
      <c r="J181" s="400">
        <v>0</v>
      </c>
      <c r="K181" s="578">
        <f t="shared" si="6"/>
        <v>0</v>
      </c>
    </row>
    <row r="182" spans="1:11" ht="25.5" customHeight="1" x14ac:dyDescent="0.2">
      <c r="A182" s="577" t="s">
        <v>482</v>
      </c>
      <c r="B182" s="37" t="s">
        <v>142</v>
      </c>
      <c r="C182" s="309"/>
      <c r="D182" s="39" t="s">
        <v>44</v>
      </c>
      <c r="E182" s="72">
        <v>1</v>
      </c>
      <c r="F182" s="399">
        <v>0</v>
      </c>
      <c r="G182" s="399">
        <v>0</v>
      </c>
      <c r="H182" s="399">
        <v>0</v>
      </c>
      <c r="I182" s="399">
        <v>0</v>
      </c>
      <c r="J182" s="400">
        <v>0</v>
      </c>
      <c r="K182" s="578">
        <f t="shared" si="6"/>
        <v>0</v>
      </c>
    </row>
    <row r="183" spans="1:11" ht="25.5" customHeight="1" x14ac:dyDescent="0.2">
      <c r="A183" s="577" t="s">
        <v>480</v>
      </c>
      <c r="B183" s="37" t="s">
        <v>107</v>
      </c>
      <c r="C183" s="309"/>
      <c r="D183" s="39" t="s">
        <v>44</v>
      </c>
      <c r="E183" s="72">
        <v>1</v>
      </c>
      <c r="F183" s="399">
        <v>0</v>
      </c>
      <c r="G183" s="399">
        <v>0</v>
      </c>
      <c r="H183" s="399">
        <v>0</v>
      </c>
      <c r="I183" s="399">
        <v>0</v>
      </c>
      <c r="J183" s="400">
        <v>0</v>
      </c>
      <c r="K183" s="578">
        <f t="shared" si="6"/>
        <v>0</v>
      </c>
    </row>
    <row r="184" spans="1:11" ht="18" customHeight="1" x14ac:dyDescent="0.2">
      <c r="A184" s="577" t="s">
        <v>486</v>
      </c>
      <c r="B184" s="82" t="s">
        <v>143</v>
      </c>
      <c r="C184" s="380"/>
      <c r="D184" s="72" t="s">
        <v>44</v>
      </c>
      <c r="E184" s="72">
        <v>1</v>
      </c>
      <c r="F184" s="399">
        <v>0</v>
      </c>
      <c r="G184" s="399">
        <v>0</v>
      </c>
      <c r="H184" s="399">
        <v>0</v>
      </c>
      <c r="I184" s="399">
        <v>0</v>
      </c>
      <c r="J184" s="400">
        <v>0</v>
      </c>
      <c r="K184" s="578">
        <f t="shared" si="6"/>
        <v>0</v>
      </c>
    </row>
    <row r="185" spans="1:11" ht="33.75" customHeight="1" x14ac:dyDescent="0.2">
      <c r="A185" s="577" t="s">
        <v>483</v>
      </c>
      <c r="B185" s="37" t="s">
        <v>108</v>
      </c>
      <c r="C185" s="309"/>
      <c r="D185" s="39" t="s">
        <v>44</v>
      </c>
      <c r="E185" s="72">
        <v>1</v>
      </c>
      <c r="F185" s="399">
        <v>0</v>
      </c>
      <c r="G185" s="399">
        <v>0</v>
      </c>
      <c r="H185" s="399">
        <v>0</v>
      </c>
      <c r="I185" s="399">
        <v>0</v>
      </c>
      <c r="J185" s="400">
        <v>0</v>
      </c>
      <c r="K185" s="578">
        <f t="shared" si="6"/>
        <v>0</v>
      </c>
    </row>
    <row r="186" spans="1:11" ht="18" customHeight="1" x14ac:dyDescent="0.2">
      <c r="A186" s="577" t="s">
        <v>476</v>
      </c>
      <c r="B186" s="82" t="s">
        <v>104</v>
      </c>
      <c r="C186" s="380"/>
      <c r="D186" s="72" t="s">
        <v>44</v>
      </c>
      <c r="E186" s="72">
        <v>1</v>
      </c>
      <c r="F186" s="399">
        <v>0</v>
      </c>
      <c r="G186" s="399">
        <v>0</v>
      </c>
      <c r="H186" s="399">
        <v>0</v>
      </c>
      <c r="I186" s="399">
        <v>0</v>
      </c>
      <c r="J186" s="400">
        <v>0</v>
      </c>
      <c r="K186" s="578">
        <f t="shared" si="6"/>
        <v>0</v>
      </c>
    </row>
    <row r="187" spans="1:11" ht="18" customHeight="1" x14ac:dyDescent="0.2">
      <c r="A187" s="577" t="s">
        <v>477</v>
      </c>
      <c r="B187" s="82" t="s">
        <v>109</v>
      </c>
      <c r="C187" s="380"/>
      <c r="D187" s="72" t="s">
        <v>44</v>
      </c>
      <c r="E187" s="72">
        <v>1</v>
      </c>
      <c r="F187" s="399">
        <v>0</v>
      </c>
      <c r="G187" s="399">
        <v>0</v>
      </c>
      <c r="H187" s="399">
        <v>0</v>
      </c>
      <c r="I187" s="399">
        <v>0</v>
      </c>
      <c r="J187" s="400">
        <v>0</v>
      </c>
      <c r="K187" s="578">
        <f t="shared" si="6"/>
        <v>0</v>
      </c>
    </row>
    <row r="188" spans="1:11" ht="16.5" customHeight="1" x14ac:dyDescent="0.2">
      <c r="A188" s="577" t="s">
        <v>478</v>
      </c>
      <c r="B188" s="82" t="s">
        <v>144</v>
      </c>
      <c r="C188" s="380"/>
      <c r="D188" s="72" t="s">
        <v>44</v>
      </c>
      <c r="E188" s="72">
        <v>1</v>
      </c>
      <c r="F188" s="399">
        <v>0</v>
      </c>
      <c r="G188" s="399">
        <v>0</v>
      </c>
      <c r="H188" s="399">
        <v>0</v>
      </c>
      <c r="I188" s="399">
        <v>0</v>
      </c>
      <c r="J188" s="400">
        <v>0</v>
      </c>
      <c r="K188" s="578">
        <f t="shared" si="6"/>
        <v>0</v>
      </c>
    </row>
    <row r="189" spans="1:11" ht="18" customHeight="1" x14ac:dyDescent="0.2">
      <c r="A189" s="494" t="s">
        <v>484</v>
      </c>
      <c r="B189" s="263" t="s">
        <v>105</v>
      </c>
      <c r="C189" s="385"/>
      <c r="D189" s="73" t="s">
        <v>17</v>
      </c>
      <c r="E189" s="73">
        <v>10</v>
      </c>
      <c r="F189" s="417">
        <v>0</v>
      </c>
      <c r="G189" s="417">
        <v>0</v>
      </c>
      <c r="H189" s="417">
        <v>0</v>
      </c>
      <c r="I189" s="417">
        <v>0</v>
      </c>
      <c r="J189" s="418">
        <v>0</v>
      </c>
      <c r="K189" s="594">
        <f t="shared" si="6"/>
        <v>0</v>
      </c>
    </row>
    <row r="190" spans="1:11" ht="18" customHeight="1" x14ac:dyDescent="0.2">
      <c r="A190" s="481" t="s">
        <v>516</v>
      </c>
      <c r="B190" s="41" t="s">
        <v>136</v>
      </c>
      <c r="C190" s="320"/>
      <c r="D190" s="218" t="s">
        <v>44</v>
      </c>
      <c r="E190" s="123">
        <v>1</v>
      </c>
      <c r="F190" s="417">
        <v>0</v>
      </c>
      <c r="G190" s="417">
        <v>0</v>
      </c>
      <c r="H190" s="417">
        <v>0</v>
      </c>
      <c r="I190" s="417">
        <v>0</v>
      </c>
      <c r="J190" s="418">
        <v>0</v>
      </c>
      <c r="K190" s="594">
        <f t="shared" si="6"/>
        <v>0</v>
      </c>
    </row>
    <row r="191" spans="1:11" ht="18" customHeight="1" x14ac:dyDescent="0.2">
      <c r="A191" s="481" t="s">
        <v>517</v>
      </c>
      <c r="B191" s="41" t="s">
        <v>137</v>
      </c>
      <c r="C191" s="320"/>
      <c r="D191" s="218" t="s">
        <v>44</v>
      </c>
      <c r="E191" s="123">
        <v>2</v>
      </c>
      <c r="F191" s="417">
        <v>0</v>
      </c>
      <c r="G191" s="417">
        <v>0</v>
      </c>
      <c r="H191" s="417">
        <v>0</v>
      </c>
      <c r="I191" s="417">
        <v>0</v>
      </c>
      <c r="J191" s="418">
        <v>0</v>
      </c>
      <c r="K191" s="594">
        <f t="shared" si="6"/>
        <v>0</v>
      </c>
    </row>
    <row r="192" spans="1:11" s="273" customFormat="1" ht="18" customHeight="1" x14ac:dyDescent="0.2">
      <c r="A192" s="579"/>
      <c r="B192" s="28" t="s">
        <v>265</v>
      </c>
      <c r="C192" s="378"/>
      <c r="D192" s="28"/>
      <c r="E192" s="29"/>
      <c r="F192" s="401"/>
      <c r="G192" s="401"/>
      <c r="H192" s="401"/>
      <c r="I192" s="401"/>
      <c r="J192" s="402"/>
      <c r="K192" s="581">
        <f>SUM(K177:K191)</f>
        <v>0</v>
      </c>
    </row>
    <row r="193" spans="1:11" s="273" customFormat="1" ht="18" customHeight="1" x14ac:dyDescent="0.2">
      <c r="A193" s="579"/>
      <c r="B193" s="28"/>
      <c r="C193" s="378"/>
      <c r="D193" s="28"/>
      <c r="E193" s="29"/>
      <c r="F193" s="401"/>
      <c r="G193" s="401"/>
      <c r="H193" s="401"/>
      <c r="I193" s="401"/>
      <c r="J193" s="402"/>
      <c r="K193" s="581"/>
    </row>
    <row r="194" spans="1:11" s="273" customFormat="1" ht="18" customHeight="1" x14ac:dyDescent="0.2">
      <c r="A194" s="579"/>
      <c r="B194" s="100" t="s">
        <v>504</v>
      </c>
      <c r="C194" s="383"/>
      <c r="D194" s="100"/>
      <c r="E194" s="72"/>
      <c r="F194" s="401"/>
      <c r="G194" s="401"/>
      <c r="H194" s="401"/>
      <c r="I194" s="401"/>
      <c r="J194" s="402"/>
      <c r="K194" s="581"/>
    </row>
    <row r="195" spans="1:11" s="159" customFormat="1" ht="29.45" customHeight="1" x14ac:dyDescent="0.2">
      <c r="A195" s="577" t="s">
        <v>487</v>
      </c>
      <c r="B195" s="41" t="s">
        <v>503</v>
      </c>
      <c r="C195" s="306"/>
      <c r="D195" s="72" t="s">
        <v>71</v>
      </c>
      <c r="E195" s="72">
        <v>1</v>
      </c>
      <c r="F195" s="399">
        <v>0</v>
      </c>
      <c r="G195" s="399">
        <v>0</v>
      </c>
      <c r="H195" s="399">
        <v>0</v>
      </c>
      <c r="I195" s="399">
        <v>0</v>
      </c>
      <c r="J195" s="400">
        <v>0</v>
      </c>
      <c r="K195" s="593">
        <f t="shared" ref="K195:K208" si="7">E195*(G195+I195+J195)</f>
        <v>0</v>
      </c>
    </row>
    <row r="196" spans="1:11" s="159" customFormat="1" ht="18" customHeight="1" x14ac:dyDescent="0.2">
      <c r="A196" s="577" t="s">
        <v>495</v>
      </c>
      <c r="B196" s="37" t="s">
        <v>488</v>
      </c>
      <c r="C196" s="309"/>
      <c r="D196" s="72" t="s">
        <v>44</v>
      </c>
      <c r="E196" s="72">
        <v>2</v>
      </c>
      <c r="F196" s="399">
        <v>0</v>
      </c>
      <c r="G196" s="399">
        <v>0</v>
      </c>
      <c r="H196" s="399">
        <v>0</v>
      </c>
      <c r="I196" s="399">
        <v>0</v>
      </c>
      <c r="J196" s="400">
        <v>0</v>
      </c>
      <c r="K196" s="593">
        <f t="shared" si="7"/>
        <v>0</v>
      </c>
    </row>
    <row r="197" spans="1:11" s="159" customFormat="1" ht="18" customHeight="1" x14ac:dyDescent="0.2">
      <c r="A197" s="577" t="s">
        <v>496</v>
      </c>
      <c r="B197" s="37" t="s">
        <v>489</v>
      </c>
      <c r="C197" s="309"/>
      <c r="D197" s="72" t="s">
        <v>44</v>
      </c>
      <c r="E197" s="72">
        <v>2</v>
      </c>
      <c r="F197" s="399">
        <v>0</v>
      </c>
      <c r="G197" s="399">
        <v>0</v>
      </c>
      <c r="H197" s="399">
        <v>0</v>
      </c>
      <c r="I197" s="399">
        <v>0</v>
      </c>
      <c r="J197" s="400">
        <v>0</v>
      </c>
      <c r="K197" s="593">
        <f t="shared" si="7"/>
        <v>0</v>
      </c>
    </row>
    <row r="198" spans="1:11" s="159" customFormat="1" ht="18" customHeight="1" x14ac:dyDescent="0.2">
      <c r="A198" s="577" t="s">
        <v>497</v>
      </c>
      <c r="B198" s="37" t="s">
        <v>490</v>
      </c>
      <c r="C198" s="309"/>
      <c r="D198" s="72" t="s">
        <v>44</v>
      </c>
      <c r="E198" s="72">
        <v>2</v>
      </c>
      <c r="F198" s="399">
        <v>0</v>
      </c>
      <c r="G198" s="399">
        <v>0</v>
      </c>
      <c r="H198" s="399">
        <v>0</v>
      </c>
      <c r="I198" s="399">
        <v>0</v>
      </c>
      <c r="J198" s="400">
        <v>0</v>
      </c>
      <c r="K198" s="593">
        <f t="shared" si="7"/>
        <v>0</v>
      </c>
    </row>
    <row r="199" spans="1:11" s="159" customFormat="1" ht="18" customHeight="1" x14ac:dyDescent="0.2">
      <c r="A199" s="577" t="s">
        <v>498</v>
      </c>
      <c r="B199" s="37" t="s">
        <v>491</v>
      </c>
      <c r="C199" s="309"/>
      <c r="D199" s="72" t="s">
        <v>44</v>
      </c>
      <c r="E199" s="72">
        <v>2</v>
      </c>
      <c r="F199" s="399">
        <v>0</v>
      </c>
      <c r="G199" s="399">
        <v>0</v>
      </c>
      <c r="H199" s="399">
        <v>0</v>
      </c>
      <c r="I199" s="399">
        <v>0</v>
      </c>
      <c r="J199" s="400">
        <v>0</v>
      </c>
      <c r="K199" s="593">
        <f t="shared" si="7"/>
        <v>0</v>
      </c>
    </row>
    <row r="200" spans="1:11" s="159" customFormat="1" ht="18" customHeight="1" x14ac:dyDescent="0.2">
      <c r="A200" s="577" t="s">
        <v>499</v>
      </c>
      <c r="B200" s="37" t="s">
        <v>492</v>
      </c>
      <c r="C200" s="309"/>
      <c r="D200" s="72" t="s">
        <v>44</v>
      </c>
      <c r="E200" s="72">
        <v>2</v>
      </c>
      <c r="F200" s="399">
        <v>0</v>
      </c>
      <c r="G200" s="399">
        <v>0</v>
      </c>
      <c r="H200" s="399">
        <v>0</v>
      </c>
      <c r="I200" s="399">
        <v>0</v>
      </c>
      <c r="J200" s="400">
        <v>0</v>
      </c>
      <c r="K200" s="593">
        <f t="shared" si="7"/>
        <v>0</v>
      </c>
    </row>
    <row r="201" spans="1:11" s="159" customFormat="1" ht="18" customHeight="1" x14ac:dyDescent="0.2">
      <c r="A201" s="577" t="s">
        <v>500</v>
      </c>
      <c r="B201" s="37" t="s">
        <v>493</v>
      </c>
      <c r="C201" s="309"/>
      <c r="D201" s="72" t="s">
        <v>44</v>
      </c>
      <c r="E201" s="72">
        <v>2</v>
      </c>
      <c r="F201" s="399">
        <v>0</v>
      </c>
      <c r="G201" s="399">
        <v>0</v>
      </c>
      <c r="H201" s="399">
        <v>0</v>
      </c>
      <c r="I201" s="399">
        <v>0</v>
      </c>
      <c r="J201" s="400">
        <v>0</v>
      </c>
      <c r="K201" s="593">
        <f t="shared" si="7"/>
        <v>0</v>
      </c>
    </row>
    <row r="202" spans="1:11" s="159" customFormat="1" ht="18" customHeight="1" x14ac:dyDescent="0.2">
      <c r="A202" s="577" t="s">
        <v>501</v>
      </c>
      <c r="B202" s="37" t="s">
        <v>56</v>
      </c>
      <c r="C202" s="309"/>
      <c r="D202" s="72" t="s">
        <v>44</v>
      </c>
      <c r="E202" s="72">
        <v>1</v>
      </c>
      <c r="F202" s="399">
        <v>0</v>
      </c>
      <c r="G202" s="399">
        <v>0</v>
      </c>
      <c r="H202" s="399">
        <v>0</v>
      </c>
      <c r="I202" s="399">
        <v>0</v>
      </c>
      <c r="J202" s="400">
        <v>0</v>
      </c>
      <c r="K202" s="593">
        <f t="shared" si="7"/>
        <v>0</v>
      </c>
    </row>
    <row r="203" spans="1:11" s="159" customFormat="1" ht="18" customHeight="1" x14ac:dyDescent="0.2">
      <c r="A203" s="577" t="s">
        <v>502</v>
      </c>
      <c r="B203" s="37" t="s">
        <v>494</v>
      </c>
      <c r="C203" s="309"/>
      <c r="D203" s="72" t="s">
        <v>44</v>
      </c>
      <c r="E203" s="72">
        <v>1</v>
      </c>
      <c r="F203" s="399">
        <v>0</v>
      </c>
      <c r="G203" s="399">
        <v>0</v>
      </c>
      <c r="H203" s="399">
        <v>0</v>
      </c>
      <c r="I203" s="399">
        <v>0</v>
      </c>
      <c r="J203" s="400">
        <v>0</v>
      </c>
      <c r="K203" s="593">
        <f t="shared" si="7"/>
        <v>0</v>
      </c>
    </row>
    <row r="204" spans="1:11" s="159" customFormat="1" ht="18" customHeight="1" x14ac:dyDescent="0.2">
      <c r="A204" s="577" t="s">
        <v>463</v>
      </c>
      <c r="B204" s="37" t="s">
        <v>57</v>
      </c>
      <c r="C204" s="309"/>
      <c r="D204" s="72" t="s">
        <v>44</v>
      </c>
      <c r="E204" s="72">
        <v>1</v>
      </c>
      <c r="F204" s="399">
        <v>0</v>
      </c>
      <c r="G204" s="399">
        <v>0</v>
      </c>
      <c r="H204" s="399">
        <v>0</v>
      </c>
      <c r="I204" s="399">
        <v>0</v>
      </c>
      <c r="J204" s="400">
        <v>0</v>
      </c>
      <c r="K204" s="593">
        <f t="shared" si="7"/>
        <v>0</v>
      </c>
    </row>
    <row r="205" spans="1:11" s="159" customFormat="1" ht="18" customHeight="1" x14ac:dyDescent="0.2">
      <c r="A205" s="577" t="s">
        <v>464</v>
      </c>
      <c r="B205" s="37" t="s">
        <v>110</v>
      </c>
      <c r="C205" s="309"/>
      <c r="D205" s="72" t="s">
        <v>71</v>
      </c>
      <c r="E205" s="72">
        <v>1</v>
      </c>
      <c r="F205" s="399">
        <v>0</v>
      </c>
      <c r="G205" s="399">
        <v>0</v>
      </c>
      <c r="H205" s="399">
        <v>0</v>
      </c>
      <c r="I205" s="399">
        <v>0</v>
      </c>
      <c r="J205" s="400">
        <v>0</v>
      </c>
      <c r="K205" s="593">
        <f t="shared" si="7"/>
        <v>0</v>
      </c>
    </row>
    <row r="206" spans="1:11" s="159" customFormat="1" ht="18" customHeight="1" x14ac:dyDescent="0.2">
      <c r="A206" s="577" t="s">
        <v>460</v>
      </c>
      <c r="B206" s="140" t="s">
        <v>111</v>
      </c>
      <c r="C206" s="386"/>
      <c r="D206" s="72" t="s">
        <v>44</v>
      </c>
      <c r="E206" s="72">
        <v>5</v>
      </c>
      <c r="F206" s="399">
        <v>0</v>
      </c>
      <c r="G206" s="399">
        <v>0</v>
      </c>
      <c r="H206" s="399">
        <v>0</v>
      </c>
      <c r="I206" s="399">
        <v>0</v>
      </c>
      <c r="J206" s="400">
        <v>0</v>
      </c>
      <c r="K206" s="593">
        <f t="shared" si="7"/>
        <v>0</v>
      </c>
    </row>
    <row r="207" spans="1:11" s="159" customFormat="1" ht="18" customHeight="1" x14ac:dyDescent="0.2">
      <c r="A207" s="577" t="s">
        <v>461</v>
      </c>
      <c r="B207" s="140" t="s">
        <v>112</v>
      </c>
      <c r="C207" s="386"/>
      <c r="D207" s="72" t="s">
        <v>44</v>
      </c>
      <c r="E207" s="72">
        <v>5</v>
      </c>
      <c r="F207" s="399">
        <v>0</v>
      </c>
      <c r="G207" s="399">
        <v>0</v>
      </c>
      <c r="H207" s="399">
        <v>0</v>
      </c>
      <c r="I207" s="399">
        <v>0</v>
      </c>
      <c r="J207" s="400">
        <v>0</v>
      </c>
      <c r="K207" s="593">
        <f t="shared" si="7"/>
        <v>0</v>
      </c>
    </row>
    <row r="208" spans="1:11" s="159" customFormat="1" ht="18" customHeight="1" x14ac:dyDescent="0.2">
      <c r="A208" s="577" t="s">
        <v>462</v>
      </c>
      <c r="B208" s="140" t="s">
        <v>113</v>
      </c>
      <c r="C208" s="386"/>
      <c r="D208" s="72" t="s">
        <v>44</v>
      </c>
      <c r="E208" s="72">
        <v>5</v>
      </c>
      <c r="F208" s="399">
        <v>0</v>
      </c>
      <c r="G208" s="399">
        <v>0</v>
      </c>
      <c r="H208" s="399">
        <v>0</v>
      </c>
      <c r="I208" s="399">
        <v>0</v>
      </c>
      <c r="J208" s="400">
        <v>0</v>
      </c>
      <c r="K208" s="593">
        <f t="shared" si="7"/>
        <v>0</v>
      </c>
    </row>
    <row r="209" spans="1:11" s="159" customFormat="1" ht="18" customHeight="1" x14ac:dyDescent="0.2">
      <c r="A209" s="579"/>
      <c r="B209" s="28" t="s">
        <v>97</v>
      </c>
      <c r="C209" s="378"/>
      <c r="D209" s="28"/>
      <c r="E209" s="29"/>
      <c r="F209" s="419"/>
      <c r="G209" s="419"/>
      <c r="H209" s="419"/>
      <c r="I209" s="419"/>
      <c r="J209" s="420"/>
      <c r="K209" s="595">
        <f>SUM(K195:K208)</f>
        <v>0</v>
      </c>
    </row>
    <row r="210" spans="1:11" s="159" customFormat="1" ht="18" customHeight="1" x14ac:dyDescent="0.2">
      <c r="A210" s="579"/>
      <c r="B210" s="28"/>
      <c r="C210" s="384"/>
      <c r="D210" s="74"/>
      <c r="E210" s="101"/>
      <c r="F210" s="419"/>
      <c r="G210" s="419"/>
      <c r="H210" s="419"/>
      <c r="I210" s="419"/>
      <c r="J210" s="420"/>
      <c r="K210" s="595"/>
    </row>
    <row r="211" spans="1:11" ht="18" customHeight="1" x14ac:dyDescent="0.2">
      <c r="A211" s="579"/>
      <c r="B211" s="94" t="s">
        <v>505</v>
      </c>
      <c r="C211" s="387"/>
      <c r="D211" s="102"/>
      <c r="E211" s="262"/>
      <c r="F211" s="415"/>
      <c r="G211" s="415"/>
      <c r="H211" s="415"/>
      <c r="I211" s="415"/>
      <c r="J211" s="416"/>
      <c r="K211" s="593"/>
    </row>
    <row r="212" spans="1:11" ht="18" customHeight="1" x14ac:dyDescent="0.2">
      <c r="A212" s="481" t="s">
        <v>467</v>
      </c>
      <c r="B212" s="37" t="s">
        <v>195</v>
      </c>
      <c r="C212" s="378"/>
      <c r="D212" s="72" t="s">
        <v>44</v>
      </c>
      <c r="E212" s="72">
        <v>2</v>
      </c>
      <c r="F212" s="399">
        <v>0</v>
      </c>
      <c r="G212" s="399">
        <v>0</v>
      </c>
      <c r="H212" s="399">
        <v>0</v>
      </c>
      <c r="I212" s="399">
        <v>0</v>
      </c>
      <c r="J212" s="400">
        <v>0</v>
      </c>
      <c r="K212" s="578">
        <f>E212*(G212+I212+J212)</f>
        <v>0</v>
      </c>
    </row>
    <row r="213" spans="1:11" ht="18" customHeight="1" x14ac:dyDescent="0.2">
      <c r="A213" s="479" t="s">
        <v>467</v>
      </c>
      <c r="B213" s="98" t="s">
        <v>468</v>
      </c>
      <c r="C213" s="378"/>
      <c r="D213" s="72" t="s">
        <v>71</v>
      </c>
      <c r="E213" s="72">
        <v>2</v>
      </c>
      <c r="F213" s="399">
        <v>0</v>
      </c>
      <c r="G213" s="399">
        <v>0</v>
      </c>
      <c r="H213" s="399">
        <v>0</v>
      </c>
      <c r="I213" s="399">
        <v>0</v>
      </c>
      <c r="J213" s="400">
        <v>0</v>
      </c>
      <c r="K213" s="578">
        <f>E213*(G213+I213+J213)</f>
        <v>0</v>
      </c>
    </row>
    <row r="214" spans="1:11" ht="18" customHeight="1" x14ac:dyDescent="0.2">
      <c r="A214" s="481" t="s">
        <v>469</v>
      </c>
      <c r="B214" s="37" t="s">
        <v>466</v>
      </c>
      <c r="C214" s="378"/>
      <c r="D214" s="72" t="s">
        <v>44</v>
      </c>
      <c r="E214" s="72">
        <v>2</v>
      </c>
      <c r="F214" s="399">
        <v>0</v>
      </c>
      <c r="G214" s="399">
        <v>0</v>
      </c>
      <c r="H214" s="399">
        <v>0</v>
      </c>
      <c r="I214" s="399">
        <v>0</v>
      </c>
      <c r="J214" s="400">
        <v>0</v>
      </c>
      <c r="K214" s="578">
        <f>E214*(G214+I214+J214)</f>
        <v>0</v>
      </c>
    </row>
    <row r="215" spans="1:11" ht="18" customHeight="1" x14ac:dyDescent="0.2">
      <c r="A215" s="588" t="s">
        <v>470</v>
      </c>
      <c r="B215" s="37" t="s">
        <v>471</v>
      </c>
      <c r="C215" s="378"/>
      <c r="D215" s="72" t="s">
        <v>71</v>
      </c>
      <c r="E215" s="72">
        <v>2</v>
      </c>
      <c r="F215" s="399">
        <v>0</v>
      </c>
      <c r="G215" s="399">
        <v>0</v>
      </c>
      <c r="H215" s="399">
        <v>0</v>
      </c>
      <c r="I215" s="399">
        <v>0</v>
      </c>
      <c r="J215" s="400">
        <v>0</v>
      </c>
      <c r="K215" s="578">
        <f>E215*(G215+I215+J215)</f>
        <v>0</v>
      </c>
    </row>
    <row r="216" spans="1:11" ht="18" customHeight="1" x14ac:dyDescent="0.2">
      <c r="A216" s="481" t="s">
        <v>472</v>
      </c>
      <c r="B216" s="37" t="s">
        <v>473</v>
      </c>
      <c r="C216" s="378"/>
      <c r="D216" s="97" t="s">
        <v>71</v>
      </c>
      <c r="E216" s="72">
        <v>2</v>
      </c>
      <c r="F216" s="399">
        <v>0</v>
      </c>
      <c r="G216" s="399">
        <v>0</v>
      </c>
      <c r="H216" s="399">
        <v>0</v>
      </c>
      <c r="I216" s="399">
        <v>0</v>
      </c>
      <c r="J216" s="400">
        <v>0</v>
      </c>
      <c r="K216" s="578">
        <f>E216*(G216+I216+J216)</f>
        <v>0</v>
      </c>
    </row>
    <row r="217" spans="1:11" ht="18" customHeight="1" x14ac:dyDescent="0.2">
      <c r="A217" s="579"/>
      <c r="B217" s="28" t="s">
        <v>97</v>
      </c>
      <c r="C217" s="378"/>
      <c r="D217" s="28"/>
      <c r="E217" s="29"/>
      <c r="F217" s="401"/>
      <c r="G217" s="401"/>
      <c r="H217" s="401"/>
      <c r="I217" s="401"/>
      <c r="J217" s="402"/>
      <c r="K217" s="581">
        <f>SUM(K212:K216)</f>
        <v>0</v>
      </c>
    </row>
    <row r="218" spans="1:11" ht="18" customHeight="1" x14ac:dyDescent="0.2">
      <c r="A218" s="579"/>
      <c r="B218" s="28"/>
      <c r="C218" s="378"/>
      <c r="D218" s="28"/>
      <c r="E218" s="29"/>
      <c r="F218" s="401"/>
      <c r="G218" s="401"/>
      <c r="H218" s="401"/>
      <c r="I218" s="401"/>
      <c r="J218" s="402"/>
      <c r="K218" s="581"/>
    </row>
    <row r="219" spans="1:11" s="271" customFormat="1" ht="18" customHeight="1" x14ac:dyDescent="0.2">
      <c r="A219" s="596"/>
      <c r="B219" s="83" t="s">
        <v>600</v>
      </c>
      <c r="C219" s="388"/>
      <c r="D219" s="83"/>
      <c r="E219" s="84"/>
      <c r="F219" s="421"/>
      <c r="G219" s="421"/>
      <c r="H219" s="421"/>
      <c r="I219" s="421"/>
      <c r="J219" s="422"/>
      <c r="K219" s="597">
        <f>K174+K192+K209+K217</f>
        <v>0</v>
      </c>
    </row>
    <row r="220" spans="1:11" s="24" customFormat="1" ht="18" customHeight="1" x14ac:dyDescent="0.2">
      <c r="A220" s="598"/>
      <c r="B220" s="85"/>
      <c r="C220" s="389"/>
      <c r="D220" s="85"/>
      <c r="E220" s="264"/>
      <c r="F220" s="423"/>
      <c r="G220" s="423"/>
      <c r="H220" s="423"/>
      <c r="I220" s="423"/>
      <c r="J220" s="423"/>
      <c r="K220" s="599"/>
    </row>
    <row r="221" spans="1:11" s="249" customFormat="1" ht="18" customHeight="1" x14ac:dyDescent="0.2">
      <c r="A221" s="591" t="s">
        <v>506</v>
      </c>
      <c r="B221" s="7" t="s">
        <v>251</v>
      </c>
      <c r="C221" s="374"/>
      <c r="D221" s="7"/>
      <c r="E221" s="151"/>
      <c r="F221" s="410"/>
      <c r="G221" s="410"/>
      <c r="H221" s="410"/>
      <c r="I221" s="410"/>
      <c r="J221" s="410"/>
      <c r="K221" s="487"/>
    </row>
    <row r="222" spans="1:11" s="159" customFormat="1" ht="18" customHeight="1" x14ac:dyDescent="0.2">
      <c r="A222" s="577"/>
      <c r="B222" s="100" t="s">
        <v>511</v>
      </c>
      <c r="C222" s="306"/>
      <c r="D222" s="41"/>
      <c r="E222" s="72"/>
      <c r="F222" s="399"/>
      <c r="G222" s="399"/>
      <c r="H222" s="399"/>
      <c r="I222" s="399"/>
      <c r="J222" s="400"/>
      <c r="K222" s="578"/>
    </row>
    <row r="223" spans="1:11" s="159" customFormat="1" ht="18" customHeight="1" x14ac:dyDescent="0.2">
      <c r="A223" s="577"/>
      <c r="B223" s="100" t="s">
        <v>735</v>
      </c>
      <c r="C223" s="306"/>
      <c r="D223" s="41"/>
      <c r="E223" s="72"/>
      <c r="F223" s="399"/>
      <c r="G223" s="399"/>
      <c r="H223" s="399"/>
      <c r="I223" s="399"/>
      <c r="J223" s="400"/>
      <c r="K223" s="578"/>
    </row>
    <row r="224" spans="1:11" s="159" customFormat="1" ht="18" customHeight="1" x14ac:dyDescent="0.2">
      <c r="A224" s="577" t="s">
        <v>360</v>
      </c>
      <c r="B224" s="41" t="s">
        <v>361</v>
      </c>
      <c r="C224" s="306"/>
      <c r="D224" s="93" t="s">
        <v>44</v>
      </c>
      <c r="E224" s="72">
        <v>3</v>
      </c>
      <c r="F224" s="399">
        <v>0</v>
      </c>
      <c r="G224" s="399">
        <v>0</v>
      </c>
      <c r="H224" s="399">
        <v>0</v>
      </c>
      <c r="I224" s="399">
        <v>0</v>
      </c>
      <c r="J224" s="400">
        <v>0</v>
      </c>
      <c r="K224" s="578">
        <f t="shared" ref="K224:K231" si="8">E224*(G224+I224+J224)</f>
        <v>0</v>
      </c>
    </row>
    <row r="225" spans="1:11" s="159" customFormat="1" ht="18" customHeight="1" x14ac:dyDescent="0.2">
      <c r="A225" s="577" t="s">
        <v>369</v>
      </c>
      <c r="B225" s="41" t="s">
        <v>362</v>
      </c>
      <c r="C225" s="306"/>
      <c r="D225" s="93" t="s">
        <v>71</v>
      </c>
      <c r="E225" s="72">
        <v>1</v>
      </c>
      <c r="F225" s="399">
        <v>0</v>
      </c>
      <c r="G225" s="399">
        <v>0</v>
      </c>
      <c r="H225" s="399">
        <v>0</v>
      </c>
      <c r="I225" s="399">
        <v>0</v>
      </c>
      <c r="J225" s="400">
        <v>0</v>
      </c>
      <c r="K225" s="578">
        <f t="shared" si="8"/>
        <v>0</v>
      </c>
    </row>
    <row r="226" spans="1:11" s="159" customFormat="1" ht="18" customHeight="1" x14ac:dyDescent="0.2">
      <c r="A226" s="577" t="s">
        <v>370</v>
      </c>
      <c r="B226" s="41" t="s">
        <v>363</v>
      </c>
      <c r="C226" s="306"/>
      <c r="D226" s="93" t="s">
        <v>71</v>
      </c>
      <c r="E226" s="72">
        <v>1</v>
      </c>
      <c r="F226" s="399">
        <v>0</v>
      </c>
      <c r="G226" s="399">
        <v>0</v>
      </c>
      <c r="H226" s="399">
        <v>0</v>
      </c>
      <c r="I226" s="399">
        <v>0</v>
      </c>
      <c r="J226" s="400">
        <v>0</v>
      </c>
      <c r="K226" s="578">
        <f t="shared" si="8"/>
        <v>0</v>
      </c>
    </row>
    <row r="227" spans="1:11" s="159" customFormat="1" ht="18" customHeight="1" x14ac:dyDescent="0.2">
      <c r="A227" s="577" t="s">
        <v>371</v>
      </c>
      <c r="B227" s="41" t="s">
        <v>366</v>
      </c>
      <c r="C227" s="306"/>
      <c r="D227" s="93" t="s">
        <v>71</v>
      </c>
      <c r="E227" s="72">
        <v>1</v>
      </c>
      <c r="F227" s="399">
        <v>0</v>
      </c>
      <c r="G227" s="399">
        <v>0</v>
      </c>
      <c r="H227" s="399">
        <v>0</v>
      </c>
      <c r="I227" s="399">
        <v>0</v>
      </c>
      <c r="J227" s="400">
        <v>0</v>
      </c>
      <c r="K227" s="578">
        <f t="shared" si="8"/>
        <v>0</v>
      </c>
    </row>
    <row r="228" spans="1:11" s="159" customFormat="1" ht="18" customHeight="1" x14ac:dyDescent="0.2">
      <c r="A228" s="577" t="s">
        <v>372</v>
      </c>
      <c r="B228" s="41" t="s">
        <v>365</v>
      </c>
      <c r="C228" s="306"/>
      <c r="D228" s="93" t="s">
        <v>71</v>
      </c>
      <c r="E228" s="72">
        <v>1</v>
      </c>
      <c r="F228" s="399">
        <v>0</v>
      </c>
      <c r="G228" s="399">
        <v>0</v>
      </c>
      <c r="H228" s="399">
        <v>0</v>
      </c>
      <c r="I228" s="399">
        <v>0</v>
      </c>
      <c r="J228" s="400">
        <v>0</v>
      </c>
      <c r="K228" s="578">
        <f t="shared" si="8"/>
        <v>0</v>
      </c>
    </row>
    <row r="229" spans="1:11" s="159" customFormat="1" ht="18" customHeight="1" x14ac:dyDescent="0.2">
      <c r="A229" s="577" t="s">
        <v>373</v>
      </c>
      <c r="B229" s="41" t="s">
        <v>364</v>
      </c>
      <c r="C229" s="306"/>
      <c r="D229" s="93" t="s">
        <v>71</v>
      </c>
      <c r="E229" s="72">
        <v>1</v>
      </c>
      <c r="F229" s="399">
        <v>0</v>
      </c>
      <c r="G229" s="399">
        <v>0</v>
      </c>
      <c r="H229" s="399">
        <v>0</v>
      </c>
      <c r="I229" s="399">
        <v>0</v>
      </c>
      <c r="J229" s="400">
        <v>0</v>
      </c>
      <c r="K229" s="578">
        <f t="shared" si="8"/>
        <v>0</v>
      </c>
    </row>
    <row r="230" spans="1:11" s="159" customFormat="1" ht="18" customHeight="1" x14ac:dyDescent="0.2">
      <c r="A230" s="577" t="s">
        <v>374</v>
      </c>
      <c r="B230" s="41" t="s">
        <v>367</v>
      </c>
      <c r="C230" s="306"/>
      <c r="D230" s="93" t="s">
        <v>44</v>
      </c>
      <c r="E230" s="72">
        <v>2</v>
      </c>
      <c r="F230" s="399">
        <v>0</v>
      </c>
      <c r="G230" s="399">
        <v>0</v>
      </c>
      <c r="H230" s="399">
        <v>0</v>
      </c>
      <c r="I230" s="399">
        <v>0</v>
      </c>
      <c r="J230" s="400">
        <v>0</v>
      </c>
      <c r="K230" s="578">
        <f t="shared" si="8"/>
        <v>0</v>
      </c>
    </row>
    <row r="231" spans="1:11" s="159" customFormat="1" ht="18" customHeight="1" x14ac:dyDescent="0.2">
      <c r="A231" s="577" t="s">
        <v>375</v>
      </c>
      <c r="B231" s="41" t="s">
        <v>368</v>
      </c>
      <c r="C231" s="306"/>
      <c r="D231" s="93" t="s">
        <v>71</v>
      </c>
      <c r="E231" s="72">
        <v>1</v>
      </c>
      <c r="F231" s="399">
        <v>0</v>
      </c>
      <c r="G231" s="399">
        <v>0</v>
      </c>
      <c r="H231" s="399">
        <v>0</v>
      </c>
      <c r="I231" s="399">
        <v>0</v>
      </c>
      <c r="J231" s="400">
        <v>0</v>
      </c>
      <c r="K231" s="578">
        <f t="shared" si="8"/>
        <v>0</v>
      </c>
    </row>
    <row r="232" spans="1:11" s="159" customFormat="1" ht="18" customHeight="1" x14ac:dyDescent="0.2">
      <c r="A232" s="577"/>
      <c r="B232" s="41"/>
      <c r="C232" s="306"/>
      <c r="D232" s="41"/>
      <c r="E232" s="72"/>
      <c r="F232" s="399"/>
      <c r="G232" s="399"/>
      <c r="H232" s="399"/>
      <c r="I232" s="399"/>
      <c r="J232" s="400"/>
      <c r="K232" s="578"/>
    </row>
    <row r="233" spans="1:11" s="159" customFormat="1" ht="18" customHeight="1" x14ac:dyDescent="0.2">
      <c r="A233" s="577"/>
      <c r="B233" s="100" t="s">
        <v>308</v>
      </c>
      <c r="C233" s="306"/>
      <c r="D233" s="41"/>
      <c r="E233" s="72"/>
      <c r="F233" s="399"/>
      <c r="G233" s="399"/>
      <c r="H233" s="399"/>
      <c r="I233" s="399"/>
      <c r="J233" s="400"/>
      <c r="K233" s="578"/>
    </row>
    <row r="234" spans="1:11" s="159" customFormat="1" ht="18" customHeight="1" x14ac:dyDescent="0.2">
      <c r="A234" s="577" t="s">
        <v>379</v>
      </c>
      <c r="B234" s="41" t="s">
        <v>309</v>
      </c>
      <c r="C234" s="306"/>
      <c r="D234" s="93" t="s">
        <v>44</v>
      </c>
      <c r="E234" s="72">
        <v>1</v>
      </c>
      <c r="F234" s="399">
        <v>0</v>
      </c>
      <c r="G234" s="399">
        <v>0</v>
      </c>
      <c r="H234" s="399">
        <v>0</v>
      </c>
      <c r="I234" s="399">
        <v>0</v>
      </c>
      <c r="J234" s="400">
        <v>0</v>
      </c>
      <c r="K234" s="578">
        <f t="shared" ref="K234:K239" si="9">E234*(G234+I234+J234)</f>
        <v>0</v>
      </c>
    </row>
    <row r="235" spans="1:11" s="159" customFormat="1" ht="18" customHeight="1" x14ac:dyDescent="0.2">
      <c r="A235" s="577" t="s">
        <v>310</v>
      </c>
      <c r="B235" s="41" t="s">
        <v>311</v>
      </c>
      <c r="C235" s="306"/>
      <c r="D235" s="93" t="s">
        <v>71</v>
      </c>
      <c r="E235" s="72">
        <v>1</v>
      </c>
      <c r="F235" s="399">
        <v>0</v>
      </c>
      <c r="G235" s="399">
        <v>0</v>
      </c>
      <c r="H235" s="399">
        <v>0</v>
      </c>
      <c r="I235" s="399">
        <v>0</v>
      </c>
      <c r="J235" s="400">
        <v>0</v>
      </c>
      <c r="K235" s="578">
        <f t="shared" si="9"/>
        <v>0</v>
      </c>
    </row>
    <row r="236" spans="1:11" s="159" customFormat="1" ht="18" customHeight="1" x14ac:dyDescent="0.2">
      <c r="A236" s="577" t="s">
        <v>312</v>
      </c>
      <c r="B236" s="41" t="s">
        <v>313</v>
      </c>
      <c r="C236" s="306"/>
      <c r="D236" s="93" t="s">
        <v>71</v>
      </c>
      <c r="E236" s="72">
        <v>1</v>
      </c>
      <c r="F236" s="399">
        <v>0</v>
      </c>
      <c r="G236" s="399">
        <v>0</v>
      </c>
      <c r="H236" s="399">
        <v>0</v>
      </c>
      <c r="I236" s="399">
        <v>0</v>
      </c>
      <c r="J236" s="400">
        <v>0</v>
      </c>
      <c r="K236" s="578">
        <f t="shared" si="9"/>
        <v>0</v>
      </c>
    </row>
    <row r="237" spans="1:11" s="159" customFormat="1" ht="18" customHeight="1" x14ac:dyDescent="0.2">
      <c r="A237" s="577" t="s">
        <v>314</v>
      </c>
      <c r="B237" s="41" t="s">
        <v>315</v>
      </c>
      <c r="C237" s="306"/>
      <c r="D237" s="93" t="s">
        <v>71</v>
      </c>
      <c r="E237" s="72">
        <v>1</v>
      </c>
      <c r="F237" s="399">
        <v>0</v>
      </c>
      <c r="G237" s="399">
        <v>0</v>
      </c>
      <c r="H237" s="399">
        <v>0</v>
      </c>
      <c r="I237" s="399">
        <v>0</v>
      </c>
      <c r="J237" s="400">
        <v>0</v>
      </c>
      <c r="K237" s="578">
        <f t="shared" si="9"/>
        <v>0</v>
      </c>
    </row>
    <row r="238" spans="1:11" s="159" customFormat="1" ht="18" customHeight="1" x14ac:dyDescent="0.2">
      <c r="A238" s="577" t="s">
        <v>316</v>
      </c>
      <c r="B238" s="41" t="s">
        <v>317</v>
      </c>
      <c r="C238" s="306"/>
      <c r="D238" s="93" t="s">
        <v>44</v>
      </c>
      <c r="E238" s="72">
        <v>1</v>
      </c>
      <c r="F238" s="399">
        <v>0</v>
      </c>
      <c r="G238" s="399">
        <v>0</v>
      </c>
      <c r="H238" s="399">
        <v>0</v>
      </c>
      <c r="I238" s="399">
        <v>0</v>
      </c>
      <c r="J238" s="400">
        <v>0</v>
      </c>
      <c r="K238" s="578">
        <f t="shared" si="9"/>
        <v>0</v>
      </c>
    </row>
    <row r="239" spans="1:11" s="159" customFormat="1" ht="18" customHeight="1" x14ac:dyDescent="0.2">
      <c r="A239" s="577" t="s">
        <v>318</v>
      </c>
      <c r="B239" s="41" t="s">
        <v>319</v>
      </c>
      <c r="C239" s="306"/>
      <c r="D239" s="93" t="s">
        <v>71</v>
      </c>
      <c r="E239" s="72">
        <v>1</v>
      </c>
      <c r="F239" s="399">
        <v>0</v>
      </c>
      <c r="G239" s="399">
        <v>0</v>
      </c>
      <c r="H239" s="399">
        <v>0</v>
      </c>
      <c r="I239" s="399">
        <v>0</v>
      </c>
      <c r="J239" s="400">
        <v>0</v>
      </c>
      <c r="K239" s="578">
        <f t="shared" si="9"/>
        <v>0</v>
      </c>
    </row>
    <row r="240" spans="1:11" s="159" customFormat="1" ht="18" customHeight="1" x14ac:dyDescent="0.2">
      <c r="A240" s="577"/>
      <c r="B240" s="41"/>
      <c r="C240" s="306"/>
      <c r="D240" s="41"/>
      <c r="E240" s="72"/>
      <c r="F240" s="399"/>
      <c r="G240" s="399"/>
      <c r="H240" s="399"/>
      <c r="I240" s="399"/>
      <c r="J240" s="400"/>
      <c r="K240" s="578"/>
    </row>
    <row r="241" spans="1:11" s="159" customFormat="1" ht="18" customHeight="1" x14ac:dyDescent="0.2">
      <c r="A241" s="577"/>
      <c r="B241" s="100" t="s">
        <v>320</v>
      </c>
      <c r="C241" s="306"/>
      <c r="D241" s="41"/>
      <c r="E241" s="72"/>
      <c r="F241" s="399"/>
      <c r="G241" s="399"/>
      <c r="H241" s="399"/>
      <c r="I241" s="399"/>
      <c r="J241" s="400"/>
      <c r="K241" s="578"/>
    </row>
    <row r="242" spans="1:11" s="159" customFormat="1" ht="18" customHeight="1" x14ac:dyDescent="0.2">
      <c r="A242" s="577" t="s">
        <v>380</v>
      </c>
      <c r="B242" s="41" t="s">
        <v>311</v>
      </c>
      <c r="C242" s="306"/>
      <c r="D242" s="93" t="s">
        <v>71</v>
      </c>
      <c r="E242" s="72">
        <v>1</v>
      </c>
      <c r="F242" s="399">
        <v>0</v>
      </c>
      <c r="G242" s="399">
        <v>0</v>
      </c>
      <c r="H242" s="399">
        <v>0</v>
      </c>
      <c r="I242" s="399">
        <v>0</v>
      </c>
      <c r="J242" s="400">
        <v>0</v>
      </c>
      <c r="K242" s="578">
        <f>E242*(G242+I242+J242)</f>
        <v>0</v>
      </c>
    </row>
    <row r="243" spans="1:11" s="159" customFormat="1" ht="18" customHeight="1" x14ac:dyDescent="0.2">
      <c r="A243" s="577" t="s">
        <v>381</v>
      </c>
      <c r="B243" s="41" t="s">
        <v>313</v>
      </c>
      <c r="C243" s="306"/>
      <c r="D243" s="93" t="s">
        <v>71</v>
      </c>
      <c r="E243" s="72">
        <v>1</v>
      </c>
      <c r="F243" s="399">
        <v>0</v>
      </c>
      <c r="G243" s="399">
        <v>0</v>
      </c>
      <c r="H243" s="399">
        <v>0</v>
      </c>
      <c r="I243" s="399">
        <v>0</v>
      </c>
      <c r="J243" s="400">
        <v>0</v>
      </c>
      <c r="K243" s="578">
        <f>E243*(G243+I243+J243)</f>
        <v>0</v>
      </c>
    </row>
    <row r="244" spans="1:11" s="159" customFormat="1" ht="18" customHeight="1" x14ac:dyDescent="0.2">
      <c r="A244" s="577" t="s">
        <v>382</v>
      </c>
      <c r="B244" s="41" t="s">
        <v>315</v>
      </c>
      <c r="C244" s="306"/>
      <c r="D244" s="93" t="s">
        <v>71</v>
      </c>
      <c r="E244" s="72">
        <v>1</v>
      </c>
      <c r="F244" s="399">
        <v>0</v>
      </c>
      <c r="G244" s="399">
        <v>0</v>
      </c>
      <c r="H244" s="399">
        <v>0</v>
      </c>
      <c r="I244" s="399">
        <v>0</v>
      </c>
      <c r="J244" s="400">
        <v>0</v>
      </c>
      <c r="K244" s="578">
        <f>E244*(G244+I244+J244)</f>
        <v>0</v>
      </c>
    </row>
    <row r="245" spans="1:11" s="159" customFormat="1" ht="18" customHeight="1" x14ac:dyDescent="0.2">
      <c r="A245" s="577" t="s">
        <v>383</v>
      </c>
      <c r="B245" s="41" t="s">
        <v>319</v>
      </c>
      <c r="C245" s="306"/>
      <c r="D245" s="93" t="s">
        <v>71</v>
      </c>
      <c r="E245" s="72">
        <v>1</v>
      </c>
      <c r="F245" s="399">
        <v>0</v>
      </c>
      <c r="G245" s="399">
        <v>0</v>
      </c>
      <c r="H245" s="399">
        <v>0</v>
      </c>
      <c r="I245" s="399">
        <v>0</v>
      </c>
      <c r="J245" s="400">
        <v>0</v>
      </c>
      <c r="K245" s="578">
        <f>E245*(G245+I245+J245)</f>
        <v>0</v>
      </c>
    </row>
    <row r="246" spans="1:11" s="159" customFormat="1" ht="18" customHeight="1" x14ac:dyDescent="0.2">
      <c r="A246" s="577"/>
      <c r="B246" s="41"/>
      <c r="C246" s="306"/>
      <c r="D246" s="41"/>
      <c r="E246" s="72"/>
      <c r="F246" s="399"/>
      <c r="G246" s="399"/>
      <c r="H246" s="399"/>
      <c r="I246" s="399"/>
      <c r="J246" s="400"/>
      <c r="K246" s="578"/>
    </row>
    <row r="247" spans="1:11" s="159" customFormat="1" ht="18" customHeight="1" x14ac:dyDescent="0.2">
      <c r="A247" s="577"/>
      <c r="B247" s="100" t="s">
        <v>321</v>
      </c>
      <c r="C247" s="306"/>
      <c r="D247" s="41"/>
      <c r="E247" s="72"/>
      <c r="F247" s="399"/>
      <c r="G247" s="399"/>
      <c r="H247" s="399"/>
      <c r="I247" s="399"/>
      <c r="J247" s="400"/>
      <c r="K247" s="578"/>
    </row>
    <row r="248" spans="1:11" s="159" customFormat="1" ht="18" customHeight="1" x14ac:dyDescent="0.2">
      <c r="A248" s="577" t="s">
        <v>384</v>
      </c>
      <c r="B248" s="41" t="s">
        <v>322</v>
      </c>
      <c r="C248" s="306"/>
      <c r="D248" s="93" t="s">
        <v>71</v>
      </c>
      <c r="E248" s="72">
        <v>1</v>
      </c>
      <c r="F248" s="399">
        <v>0</v>
      </c>
      <c r="G248" s="399">
        <v>0</v>
      </c>
      <c r="H248" s="399">
        <v>0</v>
      </c>
      <c r="I248" s="399">
        <v>0</v>
      </c>
      <c r="J248" s="400">
        <v>0</v>
      </c>
      <c r="K248" s="578">
        <f>E248*(G248+I248+J248)</f>
        <v>0</v>
      </c>
    </row>
    <row r="249" spans="1:11" s="159" customFormat="1" ht="18" customHeight="1" x14ac:dyDescent="0.2">
      <c r="A249" s="577" t="s">
        <v>385</v>
      </c>
      <c r="B249" s="41" t="s">
        <v>323</v>
      </c>
      <c r="C249" s="306"/>
      <c r="D249" s="93" t="s">
        <v>44</v>
      </c>
      <c r="E249" s="72">
        <v>1</v>
      </c>
      <c r="F249" s="399">
        <v>0</v>
      </c>
      <c r="G249" s="399">
        <v>0</v>
      </c>
      <c r="H249" s="399">
        <v>0</v>
      </c>
      <c r="I249" s="399">
        <v>0</v>
      </c>
      <c r="J249" s="400">
        <v>0</v>
      </c>
      <c r="K249" s="578">
        <f>E249*(G249+I249+J249)</f>
        <v>0</v>
      </c>
    </row>
    <row r="250" spans="1:11" s="159" customFormat="1" ht="18" customHeight="1" x14ac:dyDescent="0.2">
      <c r="A250" s="577" t="s">
        <v>386</v>
      </c>
      <c r="B250" s="41" t="s">
        <v>324</v>
      </c>
      <c r="C250" s="306"/>
      <c r="D250" s="93" t="s">
        <v>71</v>
      </c>
      <c r="E250" s="72">
        <v>1</v>
      </c>
      <c r="F250" s="399">
        <v>0</v>
      </c>
      <c r="G250" s="399">
        <v>0</v>
      </c>
      <c r="H250" s="399">
        <v>0</v>
      </c>
      <c r="I250" s="399">
        <v>0</v>
      </c>
      <c r="J250" s="400">
        <v>0</v>
      </c>
      <c r="K250" s="578">
        <f>E250*(G250+I250+J250)</f>
        <v>0</v>
      </c>
    </row>
    <row r="251" spans="1:11" s="159" customFormat="1" ht="18" customHeight="1" x14ac:dyDescent="0.2">
      <c r="A251" s="577"/>
      <c r="B251" s="41"/>
      <c r="C251" s="306"/>
      <c r="D251" s="41"/>
      <c r="E251" s="72"/>
      <c r="F251" s="399"/>
      <c r="G251" s="399"/>
      <c r="H251" s="399"/>
      <c r="I251" s="399"/>
      <c r="J251" s="400"/>
      <c r="K251" s="578"/>
    </row>
    <row r="252" spans="1:11" s="159" customFormat="1" ht="18" customHeight="1" x14ac:dyDescent="0.2">
      <c r="A252" s="577"/>
      <c r="B252" s="100" t="s">
        <v>325</v>
      </c>
      <c r="C252" s="306"/>
      <c r="D252" s="41"/>
      <c r="E252" s="72"/>
      <c r="F252" s="399"/>
      <c r="G252" s="399"/>
      <c r="H252" s="399"/>
      <c r="I252" s="399"/>
      <c r="J252" s="400"/>
      <c r="K252" s="578"/>
    </row>
    <row r="253" spans="1:11" s="159" customFormat="1" ht="18" customHeight="1" x14ac:dyDescent="0.2">
      <c r="A253" s="577" t="s">
        <v>387</v>
      </c>
      <c r="B253" s="41" t="s">
        <v>326</v>
      </c>
      <c r="C253" s="306"/>
      <c r="D253" s="93" t="s">
        <v>44</v>
      </c>
      <c r="E253" s="72">
        <v>10</v>
      </c>
      <c r="F253" s="399">
        <v>0</v>
      </c>
      <c r="G253" s="399">
        <v>0</v>
      </c>
      <c r="H253" s="399">
        <v>0</v>
      </c>
      <c r="I253" s="399">
        <v>0</v>
      </c>
      <c r="J253" s="400">
        <v>0</v>
      </c>
      <c r="K253" s="578">
        <f t="shared" ref="K253:K274" si="10">E253*(G253+I253+J253)</f>
        <v>0</v>
      </c>
    </row>
    <row r="254" spans="1:11" s="159" customFormat="1" ht="18" customHeight="1" x14ac:dyDescent="0.2">
      <c r="A254" s="577" t="s">
        <v>388</v>
      </c>
      <c r="B254" s="41" t="s">
        <v>327</v>
      </c>
      <c r="C254" s="306"/>
      <c r="D254" s="93" t="s">
        <v>44</v>
      </c>
      <c r="E254" s="72">
        <v>10</v>
      </c>
      <c r="F254" s="399">
        <v>0</v>
      </c>
      <c r="G254" s="399">
        <v>0</v>
      </c>
      <c r="H254" s="399">
        <v>0</v>
      </c>
      <c r="I254" s="399">
        <v>0</v>
      </c>
      <c r="J254" s="400">
        <v>0</v>
      </c>
      <c r="K254" s="578">
        <f t="shared" si="10"/>
        <v>0</v>
      </c>
    </row>
    <row r="255" spans="1:11" s="159" customFormat="1" ht="18" customHeight="1" x14ac:dyDescent="0.2">
      <c r="A255" s="577" t="s">
        <v>389</v>
      </c>
      <c r="B255" s="41" t="s">
        <v>328</v>
      </c>
      <c r="C255" s="306"/>
      <c r="D255" s="93" t="s">
        <v>44</v>
      </c>
      <c r="E255" s="72">
        <v>10</v>
      </c>
      <c r="F255" s="399">
        <v>0</v>
      </c>
      <c r="G255" s="399">
        <v>0</v>
      </c>
      <c r="H255" s="399">
        <v>0</v>
      </c>
      <c r="I255" s="399">
        <v>0</v>
      </c>
      <c r="J255" s="400">
        <v>0</v>
      </c>
      <c r="K255" s="578">
        <f t="shared" si="10"/>
        <v>0</v>
      </c>
    </row>
    <row r="256" spans="1:11" s="159" customFormat="1" ht="18" customHeight="1" x14ac:dyDescent="0.2">
      <c r="A256" s="577" t="s">
        <v>390</v>
      </c>
      <c r="B256" s="41" t="s">
        <v>329</v>
      </c>
      <c r="C256" s="306"/>
      <c r="D256" s="93" t="s">
        <v>71</v>
      </c>
      <c r="E256" s="72">
        <v>1</v>
      </c>
      <c r="F256" s="399">
        <v>0</v>
      </c>
      <c r="G256" s="399">
        <v>0</v>
      </c>
      <c r="H256" s="399">
        <v>0</v>
      </c>
      <c r="I256" s="399">
        <v>0</v>
      </c>
      <c r="J256" s="400">
        <v>0</v>
      </c>
      <c r="K256" s="578">
        <f t="shared" si="10"/>
        <v>0</v>
      </c>
    </row>
    <row r="257" spans="1:11" s="159" customFormat="1" ht="18" customHeight="1" x14ac:dyDescent="0.2">
      <c r="A257" s="577" t="s">
        <v>391</v>
      </c>
      <c r="B257" s="41" t="s">
        <v>330</v>
      </c>
      <c r="C257" s="306"/>
      <c r="D257" s="93" t="s">
        <v>44</v>
      </c>
      <c r="E257" s="72">
        <v>1</v>
      </c>
      <c r="F257" s="399">
        <v>0</v>
      </c>
      <c r="G257" s="399">
        <v>0</v>
      </c>
      <c r="H257" s="399">
        <v>0</v>
      </c>
      <c r="I257" s="399">
        <v>0</v>
      </c>
      <c r="J257" s="400">
        <v>0</v>
      </c>
      <c r="K257" s="578">
        <f t="shared" si="10"/>
        <v>0</v>
      </c>
    </row>
    <row r="258" spans="1:11" s="159" customFormat="1" ht="18" customHeight="1" x14ac:dyDescent="0.2">
      <c r="A258" s="577" t="s">
        <v>392</v>
      </c>
      <c r="B258" s="41" t="s">
        <v>331</v>
      </c>
      <c r="C258" s="306"/>
      <c r="D258" s="93" t="s">
        <v>44</v>
      </c>
      <c r="E258" s="72">
        <v>1</v>
      </c>
      <c r="F258" s="399">
        <v>0</v>
      </c>
      <c r="G258" s="399">
        <v>0</v>
      </c>
      <c r="H258" s="399">
        <v>0</v>
      </c>
      <c r="I258" s="399">
        <v>0</v>
      </c>
      <c r="J258" s="400">
        <v>0</v>
      </c>
      <c r="K258" s="578">
        <f t="shared" si="10"/>
        <v>0</v>
      </c>
    </row>
    <row r="259" spans="1:11" s="159" customFormat="1" ht="18" customHeight="1" x14ac:dyDescent="0.2">
      <c r="A259" s="577" t="s">
        <v>393</v>
      </c>
      <c r="B259" s="41" t="s">
        <v>332</v>
      </c>
      <c r="C259" s="306"/>
      <c r="D259" s="93" t="s">
        <v>71</v>
      </c>
      <c r="E259" s="72">
        <v>1</v>
      </c>
      <c r="F259" s="399">
        <v>0</v>
      </c>
      <c r="G259" s="399">
        <v>0</v>
      </c>
      <c r="H259" s="399">
        <v>0</v>
      </c>
      <c r="I259" s="399">
        <v>0</v>
      </c>
      <c r="J259" s="400">
        <v>0</v>
      </c>
      <c r="K259" s="578">
        <f t="shared" si="10"/>
        <v>0</v>
      </c>
    </row>
    <row r="260" spans="1:11" s="159" customFormat="1" ht="18" customHeight="1" x14ac:dyDescent="0.2">
      <c r="A260" s="577" t="s">
        <v>394</v>
      </c>
      <c r="B260" s="41" t="s">
        <v>333</v>
      </c>
      <c r="C260" s="306"/>
      <c r="D260" s="93" t="s">
        <v>71</v>
      </c>
      <c r="E260" s="72">
        <v>1</v>
      </c>
      <c r="F260" s="399">
        <v>0</v>
      </c>
      <c r="G260" s="399">
        <v>0</v>
      </c>
      <c r="H260" s="399">
        <v>0</v>
      </c>
      <c r="I260" s="399">
        <v>0</v>
      </c>
      <c r="J260" s="400">
        <v>0</v>
      </c>
      <c r="K260" s="578">
        <f t="shared" si="10"/>
        <v>0</v>
      </c>
    </row>
    <row r="261" spans="1:11" s="159" customFormat="1" ht="18" customHeight="1" x14ac:dyDescent="0.2">
      <c r="A261" s="577" t="s">
        <v>395</v>
      </c>
      <c r="B261" s="41" t="s">
        <v>334</v>
      </c>
      <c r="C261" s="306"/>
      <c r="D261" s="93" t="s">
        <v>71</v>
      </c>
      <c r="E261" s="72">
        <v>1</v>
      </c>
      <c r="F261" s="399">
        <v>0</v>
      </c>
      <c r="G261" s="399">
        <v>0</v>
      </c>
      <c r="H261" s="399">
        <v>0</v>
      </c>
      <c r="I261" s="399">
        <v>0</v>
      </c>
      <c r="J261" s="400">
        <v>0</v>
      </c>
      <c r="K261" s="578">
        <f t="shared" si="10"/>
        <v>0</v>
      </c>
    </row>
    <row r="262" spans="1:11" s="159" customFormat="1" ht="18" customHeight="1" x14ac:dyDescent="0.2">
      <c r="A262" s="577" t="s">
        <v>396</v>
      </c>
      <c r="B262" s="41" t="s">
        <v>335</v>
      </c>
      <c r="C262" s="306"/>
      <c r="D262" s="93" t="s">
        <v>71</v>
      </c>
      <c r="E262" s="72">
        <v>1</v>
      </c>
      <c r="F262" s="399">
        <v>0</v>
      </c>
      <c r="G262" s="399">
        <v>0</v>
      </c>
      <c r="H262" s="399">
        <v>0</v>
      </c>
      <c r="I262" s="399">
        <v>0</v>
      </c>
      <c r="J262" s="400">
        <v>0</v>
      </c>
      <c r="K262" s="578">
        <f t="shared" si="10"/>
        <v>0</v>
      </c>
    </row>
    <row r="263" spans="1:11" s="159" customFormat="1" ht="18" customHeight="1" x14ac:dyDescent="0.2">
      <c r="A263" s="577" t="s">
        <v>397</v>
      </c>
      <c r="B263" s="41" t="s">
        <v>336</v>
      </c>
      <c r="C263" s="306"/>
      <c r="D263" s="93" t="s">
        <v>71</v>
      </c>
      <c r="E263" s="72">
        <v>1</v>
      </c>
      <c r="F263" s="399">
        <v>0</v>
      </c>
      <c r="G263" s="399">
        <v>0</v>
      </c>
      <c r="H263" s="399">
        <v>0</v>
      </c>
      <c r="I263" s="399">
        <v>0</v>
      </c>
      <c r="J263" s="400">
        <v>0</v>
      </c>
      <c r="K263" s="578">
        <f t="shared" si="10"/>
        <v>0</v>
      </c>
    </row>
    <row r="264" spans="1:11" s="159" customFormat="1" ht="18" customHeight="1" x14ac:dyDescent="0.2">
      <c r="A264" s="577" t="s">
        <v>398</v>
      </c>
      <c r="B264" s="41" t="s">
        <v>337</v>
      </c>
      <c r="C264" s="306"/>
      <c r="D264" s="93" t="s">
        <v>71</v>
      </c>
      <c r="E264" s="72">
        <v>1</v>
      </c>
      <c r="F264" s="399">
        <v>0</v>
      </c>
      <c r="G264" s="399">
        <v>0</v>
      </c>
      <c r="H264" s="399">
        <v>0</v>
      </c>
      <c r="I264" s="399">
        <v>0</v>
      </c>
      <c r="J264" s="400">
        <v>0</v>
      </c>
      <c r="K264" s="578">
        <f t="shared" si="10"/>
        <v>0</v>
      </c>
    </row>
    <row r="265" spans="1:11" s="159" customFormat="1" ht="18" customHeight="1" x14ac:dyDescent="0.2">
      <c r="A265" s="577" t="s">
        <v>399</v>
      </c>
      <c r="B265" s="41" t="s">
        <v>338</v>
      </c>
      <c r="C265" s="306"/>
      <c r="D265" s="93" t="s">
        <v>71</v>
      </c>
      <c r="E265" s="72">
        <v>1</v>
      </c>
      <c r="F265" s="399">
        <v>0</v>
      </c>
      <c r="G265" s="399">
        <v>0</v>
      </c>
      <c r="H265" s="399">
        <v>0</v>
      </c>
      <c r="I265" s="399">
        <v>0</v>
      </c>
      <c r="J265" s="400">
        <v>0</v>
      </c>
      <c r="K265" s="578">
        <f t="shared" si="10"/>
        <v>0</v>
      </c>
    </row>
    <row r="266" spans="1:11" s="159" customFormat="1" ht="18" customHeight="1" x14ac:dyDescent="0.2">
      <c r="A266" s="577" t="s">
        <v>400</v>
      </c>
      <c r="B266" s="41" t="s">
        <v>339</v>
      </c>
      <c r="C266" s="306"/>
      <c r="D266" s="93" t="s">
        <v>44</v>
      </c>
      <c r="E266" s="72">
        <v>1</v>
      </c>
      <c r="F266" s="399">
        <v>0</v>
      </c>
      <c r="G266" s="399">
        <v>0</v>
      </c>
      <c r="H266" s="399">
        <v>0</v>
      </c>
      <c r="I266" s="399">
        <v>0</v>
      </c>
      <c r="J266" s="400">
        <v>0</v>
      </c>
      <c r="K266" s="578">
        <f t="shared" si="10"/>
        <v>0</v>
      </c>
    </row>
    <row r="267" spans="1:11" s="159" customFormat="1" ht="18" customHeight="1" x14ac:dyDescent="0.2">
      <c r="A267" s="577" t="s">
        <v>401</v>
      </c>
      <c r="B267" s="41" t="s">
        <v>340</v>
      </c>
      <c r="C267" s="306"/>
      <c r="D267" s="93" t="s">
        <v>71</v>
      </c>
      <c r="E267" s="72">
        <v>1</v>
      </c>
      <c r="F267" s="399">
        <v>0</v>
      </c>
      <c r="G267" s="399">
        <v>0</v>
      </c>
      <c r="H267" s="399">
        <v>0</v>
      </c>
      <c r="I267" s="399">
        <v>0</v>
      </c>
      <c r="J267" s="400">
        <v>0</v>
      </c>
      <c r="K267" s="578">
        <f t="shared" si="10"/>
        <v>0</v>
      </c>
    </row>
    <row r="268" spans="1:11" s="159" customFormat="1" ht="18" customHeight="1" x14ac:dyDescent="0.2">
      <c r="A268" s="577" t="s">
        <v>402</v>
      </c>
      <c r="B268" s="41" t="s">
        <v>341</v>
      </c>
      <c r="C268" s="306"/>
      <c r="D268" s="93" t="s">
        <v>71</v>
      </c>
      <c r="E268" s="72">
        <v>1</v>
      </c>
      <c r="F268" s="399">
        <v>0</v>
      </c>
      <c r="G268" s="399">
        <v>0</v>
      </c>
      <c r="H268" s="399">
        <v>0</v>
      </c>
      <c r="I268" s="399">
        <v>0</v>
      </c>
      <c r="J268" s="400">
        <v>0</v>
      </c>
      <c r="K268" s="578">
        <f t="shared" si="10"/>
        <v>0</v>
      </c>
    </row>
    <row r="269" spans="1:11" s="159" customFormat="1" ht="18" customHeight="1" x14ac:dyDescent="0.2">
      <c r="A269" s="577" t="s">
        <v>403</v>
      </c>
      <c r="B269" s="41" t="s">
        <v>342</v>
      </c>
      <c r="C269" s="306"/>
      <c r="D269" s="93" t="s">
        <v>71</v>
      </c>
      <c r="E269" s="72">
        <v>1</v>
      </c>
      <c r="F269" s="399">
        <v>0</v>
      </c>
      <c r="G269" s="399">
        <v>0</v>
      </c>
      <c r="H269" s="399">
        <v>0</v>
      </c>
      <c r="I269" s="399">
        <v>0</v>
      </c>
      <c r="J269" s="400">
        <v>0</v>
      </c>
      <c r="K269" s="578">
        <f t="shared" si="10"/>
        <v>0</v>
      </c>
    </row>
    <row r="270" spans="1:11" s="159" customFormat="1" ht="18" customHeight="1" x14ac:dyDescent="0.2">
      <c r="A270" s="577" t="s">
        <v>404</v>
      </c>
      <c r="B270" s="41" t="s">
        <v>343</v>
      </c>
      <c r="C270" s="306"/>
      <c r="D270" s="93" t="s">
        <v>71</v>
      </c>
      <c r="E270" s="72">
        <v>1</v>
      </c>
      <c r="F270" s="399">
        <v>0</v>
      </c>
      <c r="G270" s="399">
        <v>0</v>
      </c>
      <c r="H270" s="399">
        <v>0</v>
      </c>
      <c r="I270" s="399">
        <v>0</v>
      </c>
      <c r="J270" s="400">
        <v>0</v>
      </c>
      <c r="K270" s="578">
        <f t="shared" si="10"/>
        <v>0</v>
      </c>
    </row>
    <row r="271" spans="1:11" s="159" customFormat="1" ht="18" customHeight="1" x14ac:dyDescent="0.2">
      <c r="A271" s="577" t="s">
        <v>405</v>
      </c>
      <c r="B271" s="41" t="s">
        <v>344</v>
      </c>
      <c r="C271" s="306"/>
      <c r="D271" s="93" t="s">
        <v>71</v>
      </c>
      <c r="E271" s="72">
        <v>1</v>
      </c>
      <c r="F271" s="399">
        <v>0</v>
      </c>
      <c r="G271" s="399">
        <v>0</v>
      </c>
      <c r="H271" s="399">
        <v>0</v>
      </c>
      <c r="I271" s="399">
        <v>0</v>
      </c>
      <c r="J271" s="400">
        <v>0</v>
      </c>
      <c r="K271" s="578">
        <f t="shared" si="10"/>
        <v>0</v>
      </c>
    </row>
    <row r="272" spans="1:11" s="159" customFormat="1" ht="18" customHeight="1" x14ac:dyDescent="0.2">
      <c r="A272" s="577" t="s">
        <v>406</v>
      </c>
      <c r="B272" s="41" t="s">
        <v>345</v>
      </c>
      <c r="C272" s="306"/>
      <c r="D272" s="93" t="s">
        <v>71</v>
      </c>
      <c r="E272" s="72">
        <v>1</v>
      </c>
      <c r="F272" s="399">
        <v>0</v>
      </c>
      <c r="G272" s="399">
        <v>0</v>
      </c>
      <c r="H272" s="399">
        <v>0</v>
      </c>
      <c r="I272" s="399">
        <v>0</v>
      </c>
      <c r="J272" s="400">
        <v>0</v>
      </c>
      <c r="K272" s="578">
        <f t="shared" si="10"/>
        <v>0</v>
      </c>
    </row>
    <row r="273" spans="1:11" s="159" customFormat="1" ht="18" customHeight="1" x14ac:dyDescent="0.2">
      <c r="A273" s="577" t="s">
        <v>407</v>
      </c>
      <c r="B273" s="41" t="s">
        <v>346</v>
      </c>
      <c r="C273" s="306"/>
      <c r="D273" s="93" t="s">
        <v>71</v>
      </c>
      <c r="E273" s="72">
        <v>1</v>
      </c>
      <c r="F273" s="399">
        <v>0</v>
      </c>
      <c r="G273" s="399">
        <v>0</v>
      </c>
      <c r="H273" s="399">
        <v>0</v>
      </c>
      <c r="I273" s="399">
        <v>0</v>
      </c>
      <c r="J273" s="400">
        <v>0</v>
      </c>
      <c r="K273" s="578">
        <f t="shared" si="10"/>
        <v>0</v>
      </c>
    </row>
    <row r="274" spans="1:11" s="159" customFormat="1" ht="18" customHeight="1" x14ac:dyDescent="0.2">
      <c r="A274" s="577" t="s">
        <v>408</v>
      </c>
      <c r="B274" s="41" t="s">
        <v>347</v>
      </c>
      <c r="C274" s="306"/>
      <c r="D274" s="93" t="s">
        <v>71</v>
      </c>
      <c r="E274" s="72">
        <v>1</v>
      </c>
      <c r="F274" s="399">
        <v>0</v>
      </c>
      <c r="G274" s="399">
        <v>0</v>
      </c>
      <c r="H274" s="399">
        <v>0</v>
      </c>
      <c r="I274" s="399">
        <v>0</v>
      </c>
      <c r="J274" s="400">
        <v>0</v>
      </c>
      <c r="K274" s="578">
        <f t="shared" si="10"/>
        <v>0</v>
      </c>
    </row>
    <row r="275" spans="1:11" s="159" customFormat="1" ht="18" customHeight="1" x14ac:dyDescent="0.2">
      <c r="A275" s="577"/>
      <c r="B275" s="41"/>
      <c r="C275" s="306"/>
      <c r="D275" s="41"/>
      <c r="E275" s="72"/>
      <c r="F275" s="399"/>
      <c r="G275" s="399"/>
      <c r="H275" s="399"/>
      <c r="I275" s="399"/>
      <c r="J275" s="400"/>
      <c r="K275" s="578"/>
    </row>
    <row r="276" spans="1:11" s="159" customFormat="1" ht="18" customHeight="1" x14ac:dyDescent="0.2">
      <c r="A276" s="577"/>
      <c r="B276" s="100" t="s">
        <v>348</v>
      </c>
      <c r="C276" s="306"/>
      <c r="D276" s="41"/>
      <c r="E276" s="72"/>
      <c r="F276" s="399"/>
      <c r="G276" s="399"/>
      <c r="H276" s="399"/>
      <c r="I276" s="399"/>
      <c r="J276" s="400"/>
      <c r="K276" s="578"/>
    </row>
    <row r="277" spans="1:11" s="159" customFormat="1" ht="18" customHeight="1" x14ac:dyDescent="0.2">
      <c r="A277" s="577" t="s">
        <v>349</v>
      </c>
      <c r="B277" s="41" t="s">
        <v>350</v>
      </c>
      <c r="C277" s="306"/>
      <c r="D277" s="93" t="s">
        <v>44</v>
      </c>
      <c r="E277" s="72">
        <v>2</v>
      </c>
      <c r="F277" s="399">
        <v>0</v>
      </c>
      <c r="G277" s="399">
        <v>0</v>
      </c>
      <c r="H277" s="399">
        <v>0</v>
      </c>
      <c r="I277" s="399">
        <v>0</v>
      </c>
      <c r="J277" s="400">
        <v>0</v>
      </c>
      <c r="K277" s="578">
        <f>E277*(G277+I277+J277)</f>
        <v>0</v>
      </c>
    </row>
    <row r="278" spans="1:11" s="159" customFormat="1" ht="18" customHeight="1" x14ac:dyDescent="0.2">
      <c r="A278" s="577" t="s">
        <v>351</v>
      </c>
      <c r="B278" s="41" t="s">
        <v>352</v>
      </c>
      <c r="C278" s="306"/>
      <c r="D278" s="93" t="s">
        <v>44</v>
      </c>
      <c r="E278" s="72">
        <v>2</v>
      </c>
      <c r="F278" s="399">
        <v>0</v>
      </c>
      <c r="G278" s="399">
        <v>0</v>
      </c>
      <c r="H278" s="399">
        <v>0</v>
      </c>
      <c r="I278" s="399">
        <v>0</v>
      </c>
      <c r="J278" s="400">
        <v>0</v>
      </c>
      <c r="K278" s="578">
        <f>E278*(G278+I278+J278)</f>
        <v>0</v>
      </c>
    </row>
    <row r="279" spans="1:11" s="159" customFormat="1" ht="18" customHeight="1" x14ac:dyDescent="0.2">
      <c r="A279" s="577"/>
      <c r="B279" s="41"/>
      <c r="C279" s="306"/>
      <c r="D279" s="41"/>
      <c r="E279" s="72"/>
      <c r="F279" s="399"/>
      <c r="G279" s="399"/>
      <c r="H279" s="399"/>
      <c r="I279" s="399"/>
      <c r="J279" s="400"/>
      <c r="K279" s="578"/>
    </row>
    <row r="280" spans="1:11" s="159" customFormat="1" ht="18" customHeight="1" x14ac:dyDescent="0.2">
      <c r="A280" s="577"/>
      <c r="B280" s="100" t="s">
        <v>353</v>
      </c>
      <c r="C280" s="306"/>
      <c r="D280" s="41"/>
      <c r="E280" s="72"/>
      <c r="F280" s="399"/>
      <c r="G280" s="399"/>
      <c r="H280" s="399"/>
      <c r="I280" s="399"/>
      <c r="J280" s="400"/>
      <c r="K280" s="578"/>
    </row>
    <row r="281" spans="1:11" s="159" customFormat="1" ht="18" customHeight="1" x14ac:dyDescent="0.2">
      <c r="A281" s="577" t="s">
        <v>409</v>
      </c>
      <c r="B281" s="41" t="s">
        <v>355</v>
      </c>
      <c r="C281" s="306"/>
      <c r="D281" s="93" t="s">
        <v>71</v>
      </c>
      <c r="E281" s="72">
        <v>1</v>
      </c>
      <c r="F281" s="399">
        <v>0</v>
      </c>
      <c r="G281" s="399">
        <v>0</v>
      </c>
      <c r="H281" s="399">
        <v>0</v>
      </c>
      <c r="I281" s="399">
        <v>0</v>
      </c>
      <c r="J281" s="400">
        <v>0</v>
      </c>
      <c r="K281" s="578">
        <f>E281*(G281+I281+J281)</f>
        <v>0</v>
      </c>
    </row>
    <row r="282" spans="1:11" s="159" customFormat="1" ht="18" customHeight="1" x14ac:dyDescent="0.2">
      <c r="A282" s="577" t="s">
        <v>410</v>
      </c>
      <c r="B282" s="41" t="s">
        <v>357</v>
      </c>
      <c r="C282" s="306"/>
      <c r="D282" s="93" t="s">
        <v>44</v>
      </c>
      <c r="E282" s="72">
        <v>1</v>
      </c>
      <c r="F282" s="399">
        <v>0</v>
      </c>
      <c r="G282" s="399">
        <v>0</v>
      </c>
      <c r="H282" s="399">
        <v>0</v>
      </c>
      <c r="I282" s="399">
        <v>0</v>
      </c>
      <c r="J282" s="400">
        <v>0</v>
      </c>
      <c r="K282" s="578">
        <f>E282*(G282+I282+J282)</f>
        <v>0</v>
      </c>
    </row>
    <row r="283" spans="1:11" s="159" customFormat="1" ht="30" customHeight="1" x14ac:dyDescent="0.2">
      <c r="A283" s="577" t="s">
        <v>411</v>
      </c>
      <c r="B283" s="41" t="s">
        <v>359</v>
      </c>
      <c r="C283" s="306"/>
      <c r="D283" s="93" t="s">
        <v>71</v>
      </c>
      <c r="E283" s="97">
        <v>1</v>
      </c>
      <c r="F283" s="399">
        <v>0</v>
      </c>
      <c r="G283" s="399">
        <v>0</v>
      </c>
      <c r="H283" s="399">
        <v>0</v>
      </c>
      <c r="I283" s="399">
        <v>0</v>
      </c>
      <c r="J283" s="400">
        <v>0</v>
      </c>
      <c r="K283" s="578">
        <f>E283*(G283+I283+J283)</f>
        <v>0</v>
      </c>
    </row>
    <row r="284" spans="1:11" s="159" customFormat="1" ht="18" customHeight="1" x14ac:dyDescent="0.2">
      <c r="A284" s="577"/>
      <c r="B284" s="41"/>
      <c r="C284" s="306"/>
      <c r="D284" s="41"/>
      <c r="E284" s="72"/>
      <c r="F284" s="399"/>
      <c r="G284" s="399"/>
      <c r="H284" s="399"/>
      <c r="I284" s="399"/>
      <c r="J284" s="400"/>
      <c r="K284" s="578"/>
    </row>
    <row r="285" spans="1:11" s="159" customFormat="1" ht="27" customHeight="1" x14ac:dyDescent="0.2">
      <c r="A285" s="579"/>
      <c r="B285" s="100" t="s">
        <v>756</v>
      </c>
      <c r="C285" s="306"/>
      <c r="D285" s="41"/>
      <c r="E285" s="72"/>
      <c r="F285" s="399"/>
      <c r="G285" s="399"/>
      <c r="H285" s="399"/>
      <c r="I285" s="399"/>
      <c r="J285" s="400"/>
      <c r="K285" s="581">
        <f>SUM(K224:K284)</f>
        <v>0</v>
      </c>
    </row>
    <row r="286" spans="1:11" s="159" customFormat="1" ht="18" customHeight="1" x14ac:dyDescent="0.2">
      <c r="A286" s="600"/>
      <c r="B286" s="122"/>
      <c r="C286" s="319"/>
      <c r="D286" s="227"/>
      <c r="E286" s="262"/>
      <c r="F286" s="413"/>
      <c r="G286" s="413"/>
      <c r="H286" s="413"/>
      <c r="I286" s="413"/>
      <c r="J286" s="414"/>
      <c r="K286" s="593"/>
    </row>
    <row r="287" spans="1:11" ht="18" customHeight="1" x14ac:dyDescent="0.2">
      <c r="A287" s="600"/>
      <c r="B287" s="74" t="s">
        <v>253</v>
      </c>
      <c r="C287" s="384"/>
      <c r="D287" s="74"/>
      <c r="E287" s="262"/>
      <c r="F287" s="415"/>
      <c r="G287" s="415"/>
      <c r="H287" s="415"/>
      <c r="I287" s="415"/>
      <c r="J287" s="416"/>
      <c r="K287" s="593"/>
    </row>
    <row r="288" spans="1:11" ht="37.5" customHeight="1" x14ac:dyDescent="0.2">
      <c r="A288" s="577" t="s">
        <v>474</v>
      </c>
      <c r="B288" s="37" t="s">
        <v>141</v>
      </c>
      <c r="C288" s="309"/>
      <c r="D288" s="39" t="s">
        <v>44</v>
      </c>
      <c r="E288" s="72">
        <v>1</v>
      </c>
      <c r="F288" s="399">
        <v>0</v>
      </c>
      <c r="G288" s="399">
        <v>0</v>
      </c>
      <c r="H288" s="399">
        <v>0</v>
      </c>
      <c r="I288" s="399">
        <v>0</v>
      </c>
      <c r="J288" s="400">
        <v>0</v>
      </c>
      <c r="K288" s="578">
        <f t="shared" ref="K288:K302" si="11">E288*(G288+I288+J288)</f>
        <v>0</v>
      </c>
    </row>
    <row r="289" spans="1:11" ht="25.5" customHeight="1" x14ac:dyDescent="0.2">
      <c r="A289" s="577" t="s">
        <v>475</v>
      </c>
      <c r="B289" s="37" t="s">
        <v>106</v>
      </c>
      <c r="C289" s="309"/>
      <c r="D289" s="39" t="s">
        <v>44</v>
      </c>
      <c r="E289" s="72">
        <v>1</v>
      </c>
      <c r="F289" s="399">
        <v>0</v>
      </c>
      <c r="G289" s="399">
        <v>0</v>
      </c>
      <c r="H289" s="399">
        <v>0</v>
      </c>
      <c r="I289" s="399">
        <v>0</v>
      </c>
      <c r="J289" s="400">
        <v>0</v>
      </c>
      <c r="K289" s="578">
        <f t="shared" si="11"/>
        <v>0</v>
      </c>
    </row>
    <row r="290" spans="1:11" ht="42" customHeight="1" x14ac:dyDescent="0.2">
      <c r="A290" s="577" t="s">
        <v>479</v>
      </c>
      <c r="B290" s="37" t="s">
        <v>252</v>
      </c>
      <c r="C290" s="309"/>
      <c r="D290" s="39" t="s">
        <v>17</v>
      </c>
      <c r="E290" s="72">
        <v>1</v>
      </c>
      <c r="F290" s="399">
        <v>0</v>
      </c>
      <c r="G290" s="399">
        <v>0</v>
      </c>
      <c r="H290" s="399">
        <v>0</v>
      </c>
      <c r="I290" s="399">
        <v>0</v>
      </c>
      <c r="J290" s="400">
        <v>0</v>
      </c>
      <c r="K290" s="578">
        <f t="shared" si="11"/>
        <v>0</v>
      </c>
    </row>
    <row r="291" spans="1:11" ht="18" customHeight="1" x14ac:dyDescent="0.2">
      <c r="A291" s="577" t="s">
        <v>485</v>
      </c>
      <c r="B291" s="37" t="s">
        <v>157</v>
      </c>
      <c r="C291" s="309"/>
      <c r="D291" s="39" t="s">
        <v>44</v>
      </c>
      <c r="E291" s="72">
        <v>1</v>
      </c>
      <c r="F291" s="399">
        <v>0</v>
      </c>
      <c r="G291" s="399">
        <v>0</v>
      </c>
      <c r="H291" s="399">
        <v>0</v>
      </c>
      <c r="I291" s="399">
        <v>0</v>
      </c>
      <c r="J291" s="400">
        <v>0</v>
      </c>
      <c r="K291" s="578">
        <f t="shared" si="11"/>
        <v>0</v>
      </c>
    </row>
    <row r="292" spans="1:11" ht="18" customHeight="1" x14ac:dyDescent="0.2">
      <c r="A292" s="577" t="s">
        <v>481</v>
      </c>
      <c r="B292" s="82" t="s">
        <v>146</v>
      </c>
      <c r="C292" s="380"/>
      <c r="D292" s="72" t="s">
        <v>44</v>
      </c>
      <c r="E292" s="72">
        <v>1</v>
      </c>
      <c r="F292" s="399">
        <v>0</v>
      </c>
      <c r="G292" s="399">
        <v>0</v>
      </c>
      <c r="H292" s="399">
        <v>0</v>
      </c>
      <c r="I292" s="399">
        <v>0</v>
      </c>
      <c r="J292" s="400">
        <v>0</v>
      </c>
      <c r="K292" s="578">
        <f t="shared" si="11"/>
        <v>0</v>
      </c>
    </row>
    <row r="293" spans="1:11" ht="25.5" customHeight="1" x14ac:dyDescent="0.2">
      <c r="A293" s="577" t="s">
        <v>482</v>
      </c>
      <c r="B293" s="37" t="s">
        <v>142</v>
      </c>
      <c r="C293" s="309"/>
      <c r="D293" s="39" t="s">
        <v>44</v>
      </c>
      <c r="E293" s="72">
        <v>1</v>
      </c>
      <c r="F293" s="399">
        <v>0</v>
      </c>
      <c r="G293" s="399">
        <v>0</v>
      </c>
      <c r="H293" s="399">
        <v>0</v>
      </c>
      <c r="I293" s="399">
        <v>0</v>
      </c>
      <c r="J293" s="400">
        <v>0</v>
      </c>
      <c r="K293" s="578">
        <f t="shared" si="11"/>
        <v>0</v>
      </c>
    </row>
    <row r="294" spans="1:11" ht="25.5" customHeight="1" x14ac:dyDescent="0.2">
      <c r="A294" s="577" t="s">
        <v>480</v>
      </c>
      <c r="B294" s="37" t="s">
        <v>107</v>
      </c>
      <c r="C294" s="309"/>
      <c r="D294" s="39" t="s">
        <v>44</v>
      </c>
      <c r="E294" s="72">
        <v>1</v>
      </c>
      <c r="F294" s="399">
        <v>0</v>
      </c>
      <c r="G294" s="399">
        <v>0</v>
      </c>
      <c r="H294" s="399">
        <v>0</v>
      </c>
      <c r="I294" s="399">
        <v>0</v>
      </c>
      <c r="J294" s="400">
        <v>0</v>
      </c>
      <c r="K294" s="578">
        <f t="shared" si="11"/>
        <v>0</v>
      </c>
    </row>
    <row r="295" spans="1:11" ht="18" customHeight="1" x14ac:dyDescent="0.2">
      <c r="A295" s="577" t="s">
        <v>486</v>
      </c>
      <c r="B295" s="82" t="s">
        <v>143</v>
      </c>
      <c r="C295" s="380"/>
      <c r="D295" s="72" t="s">
        <v>44</v>
      </c>
      <c r="E295" s="72">
        <v>1</v>
      </c>
      <c r="F295" s="399">
        <v>0</v>
      </c>
      <c r="G295" s="399">
        <v>0</v>
      </c>
      <c r="H295" s="399">
        <v>0</v>
      </c>
      <c r="I295" s="399">
        <v>0</v>
      </c>
      <c r="J295" s="400">
        <v>0</v>
      </c>
      <c r="K295" s="578">
        <f t="shared" si="11"/>
        <v>0</v>
      </c>
    </row>
    <row r="296" spans="1:11" ht="33.75" customHeight="1" x14ac:dyDescent="0.2">
      <c r="A296" s="577" t="s">
        <v>483</v>
      </c>
      <c r="B296" s="37" t="s">
        <v>108</v>
      </c>
      <c r="C296" s="309"/>
      <c r="D296" s="39" t="s">
        <v>44</v>
      </c>
      <c r="E296" s="72">
        <v>1</v>
      </c>
      <c r="F296" s="399">
        <v>0</v>
      </c>
      <c r="G296" s="399">
        <v>0</v>
      </c>
      <c r="H296" s="399">
        <v>0</v>
      </c>
      <c r="I296" s="399">
        <v>0</v>
      </c>
      <c r="J296" s="400">
        <v>0</v>
      </c>
      <c r="K296" s="578">
        <f t="shared" si="11"/>
        <v>0</v>
      </c>
    </row>
    <row r="297" spans="1:11" ht="18" customHeight="1" x14ac:dyDescent="0.2">
      <c r="A297" s="577" t="s">
        <v>476</v>
      </c>
      <c r="B297" s="82" t="s">
        <v>104</v>
      </c>
      <c r="C297" s="380"/>
      <c r="D297" s="72" t="s">
        <v>44</v>
      </c>
      <c r="E297" s="72">
        <v>1</v>
      </c>
      <c r="F297" s="399">
        <v>0</v>
      </c>
      <c r="G297" s="399">
        <v>0</v>
      </c>
      <c r="H297" s="399">
        <v>0</v>
      </c>
      <c r="I297" s="399">
        <v>0</v>
      </c>
      <c r="J297" s="400">
        <v>0</v>
      </c>
      <c r="K297" s="578">
        <f t="shared" si="11"/>
        <v>0</v>
      </c>
    </row>
    <row r="298" spans="1:11" ht="18" customHeight="1" x14ac:dyDescent="0.2">
      <c r="A298" s="577" t="s">
        <v>477</v>
      </c>
      <c r="B298" s="82" t="s">
        <v>109</v>
      </c>
      <c r="C298" s="380"/>
      <c r="D298" s="72" t="s">
        <v>44</v>
      </c>
      <c r="E298" s="72">
        <v>1</v>
      </c>
      <c r="F298" s="399">
        <v>0</v>
      </c>
      <c r="G298" s="399">
        <v>0</v>
      </c>
      <c r="H298" s="399">
        <v>0</v>
      </c>
      <c r="I298" s="399">
        <v>0</v>
      </c>
      <c r="J298" s="400">
        <v>0</v>
      </c>
      <c r="K298" s="578">
        <f t="shared" si="11"/>
        <v>0</v>
      </c>
    </row>
    <row r="299" spans="1:11" ht="16.5" customHeight="1" x14ac:dyDescent="0.2">
      <c r="A299" s="577" t="s">
        <v>478</v>
      </c>
      <c r="B299" s="82" t="s">
        <v>144</v>
      </c>
      <c r="C299" s="380"/>
      <c r="D299" s="72" t="s">
        <v>44</v>
      </c>
      <c r="E299" s="72">
        <v>1</v>
      </c>
      <c r="F299" s="399">
        <v>0</v>
      </c>
      <c r="G299" s="399">
        <v>0</v>
      </c>
      <c r="H299" s="399">
        <v>0</v>
      </c>
      <c r="I299" s="399">
        <v>0</v>
      </c>
      <c r="J299" s="400">
        <v>0</v>
      </c>
      <c r="K299" s="578">
        <f t="shared" si="11"/>
        <v>0</v>
      </c>
    </row>
    <row r="300" spans="1:11" ht="18" customHeight="1" x14ac:dyDescent="0.2">
      <c r="A300" s="494" t="s">
        <v>484</v>
      </c>
      <c r="B300" s="82" t="s">
        <v>105</v>
      </c>
      <c r="C300" s="380"/>
      <c r="D300" s="72" t="s">
        <v>17</v>
      </c>
      <c r="E300" s="72">
        <v>10</v>
      </c>
      <c r="F300" s="399">
        <v>0</v>
      </c>
      <c r="G300" s="399">
        <v>0</v>
      </c>
      <c r="H300" s="399">
        <v>0</v>
      </c>
      <c r="I300" s="399">
        <v>0</v>
      </c>
      <c r="J300" s="400">
        <v>0</v>
      </c>
      <c r="K300" s="578">
        <f t="shared" si="11"/>
        <v>0</v>
      </c>
    </row>
    <row r="301" spans="1:11" ht="18" customHeight="1" x14ac:dyDescent="0.2">
      <c r="A301" s="481" t="s">
        <v>516</v>
      </c>
      <c r="B301" s="41" t="s">
        <v>136</v>
      </c>
      <c r="C301" s="320"/>
      <c r="D301" s="218" t="s">
        <v>44</v>
      </c>
      <c r="E301" s="123">
        <v>1</v>
      </c>
      <c r="F301" s="417">
        <v>0</v>
      </c>
      <c r="G301" s="417">
        <v>0</v>
      </c>
      <c r="H301" s="417">
        <v>0</v>
      </c>
      <c r="I301" s="417">
        <v>0</v>
      </c>
      <c r="J301" s="418">
        <v>0</v>
      </c>
      <c r="K301" s="594">
        <f t="shared" si="11"/>
        <v>0</v>
      </c>
    </row>
    <row r="302" spans="1:11" s="274" customFormat="1" ht="18" customHeight="1" x14ac:dyDescent="0.2">
      <c r="A302" s="481" t="s">
        <v>517</v>
      </c>
      <c r="B302" s="41" t="s">
        <v>137</v>
      </c>
      <c r="C302" s="306"/>
      <c r="D302" s="39" t="s">
        <v>44</v>
      </c>
      <c r="E302" s="123">
        <v>2</v>
      </c>
      <c r="F302" s="399">
        <v>0</v>
      </c>
      <c r="G302" s="399">
        <v>0</v>
      </c>
      <c r="H302" s="399">
        <v>0</v>
      </c>
      <c r="I302" s="399">
        <v>0</v>
      </c>
      <c r="J302" s="400">
        <v>0</v>
      </c>
      <c r="K302" s="578">
        <f t="shared" si="11"/>
        <v>0</v>
      </c>
    </row>
    <row r="303" spans="1:11" s="273" customFormat="1" ht="18" customHeight="1" x14ac:dyDescent="0.2">
      <c r="A303" s="579"/>
      <c r="B303" s="28" t="s">
        <v>266</v>
      </c>
      <c r="C303" s="378"/>
      <c r="D303" s="28"/>
      <c r="E303" s="29"/>
      <c r="F303" s="401"/>
      <c r="G303" s="401"/>
      <c r="H303" s="401"/>
      <c r="I303" s="401"/>
      <c r="J303" s="402"/>
      <c r="K303" s="581">
        <f>SUM(K288:K302)</f>
        <v>0</v>
      </c>
    </row>
    <row r="304" spans="1:11" s="273" customFormat="1" ht="7.9" customHeight="1" x14ac:dyDescent="0.2">
      <c r="A304" s="579"/>
      <c r="B304" s="28"/>
      <c r="C304" s="378"/>
      <c r="D304" s="28"/>
      <c r="E304" s="29"/>
      <c r="F304" s="401"/>
      <c r="G304" s="401"/>
      <c r="H304" s="401"/>
      <c r="I304" s="401"/>
      <c r="J304" s="402"/>
      <c r="K304" s="581"/>
    </row>
    <row r="305" spans="1:11" s="275" customFormat="1" ht="18" customHeight="1" x14ac:dyDescent="0.2">
      <c r="A305" s="579"/>
      <c r="B305" s="100" t="s">
        <v>504</v>
      </c>
      <c r="C305" s="383"/>
      <c r="D305" s="100"/>
      <c r="E305" s="72"/>
      <c r="F305" s="401"/>
      <c r="G305" s="401"/>
      <c r="H305" s="401"/>
      <c r="I305" s="401"/>
      <c r="J305" s="402"/>
      <c r="K305" s="581"/>
    </row>
    <row r="306" spans="1:11" ht="32.450000000000003" customHeight="1" x14ac:dyDescent="0.2">
      <c r="A306" s="577" t="s">
        <v>487</v>
      </c>
      <c r="B306" s="41" t="s">
        <v>503</v>
      </c>
      <c r="C306" s="306"/>
      <c r="D306" s="72" t="s">
        <v>71</v>
      </c>
      <c r="E306" s="72">
        <v>1</v>
      </c>
      <c r="F306" s="399">
        <v>0</v>
      </c>
      <c r="G306" s="399">
        <v>0</v>
      </c>
      <c r="H306" s="399">
        <v>0</v>
      </c>
      <c r="I306" s="399">
        <v>0</v>
      </c>
      <c r="J306" s="400">
        <v>0</v>
      </c>
      <c r="K306" s="593">
        <f t="shared" ref="K306:K319" si="12">E306*(G306+I306+J306)</f>
        <v>0</v>
      </c>
    </row>
    <row r="307" spans="1:11" ht="18" customHeight="1" x14ac:dyDescent="0.2">
      <c r="A307" s="577" t="s">
        <v>495</v>
      </c>
      <c r="B307" s="37" t="s">
        <v>488</v>
      </c>
      <c r="C307" s="309"/>
      <c r="D307" s="72" t="s">
        <v>44</v>
      </c>
      <c r="E307" s="72">
        <v>2</v>
      </c>
      <c r="F307" s="399">
        <v>0</v>
      </c>
      <c r="G307" s="399">
        <v>0</v>
      </c>
      <c r="H307" s="399">
        <v>0</v>
      </c>
      <c r="I307" s="399">
        <v>0</v>
      </c>
      <c r="J307" s="400">
        <v>0</v>
      </c>
      <c r="K307" s="593">
        <f t="shared" si="12"/>
        <v>0</v>
      </c>
    </row>
    <row r="308" spans="1:11" ht="18" customHeight="1" x14ac:dyDescent="0.2">
      <c r="A308" s="577" t="s">
        <v>496</v>
      </c>
      <c r="B308" s="37" t="s">
        <v>489</v>
      </c>
      <c r="C308" s="309"/>
      <c r="D308" s="72" t="s">
        <v>44</v>
      </c>
      <c r="E308" s="72">
        <v>2</v>
      </c>
      <c r="F308" s="399">
        <v>0</v>
      </c>
      <c r="G308" s="399">
        <v>0</v>
      </c>
      <c r="H308" s="399">
        <v>0</v>
      </c>
      <c r="I308" s="399">
        <v>0</v>
      </c>
      <c r="J308" s="400">
        <v>0</v>
      </c>
      <c r="K308" s="593">
        <f t="shared" si="12"/>
        <v>0</v>
      </c>
    </row>
    <row r="309" spans="1:11" ht="18" customHeight="1" x14ac:dyDescent="0.2">
      <c r="A309" s="577" t="s">
        <v>497</v>
      </c>
      <c r="B309" s="37" t="s">
        <v>490</v>
      </c>
      <c r="C309" s="309"/>
      <c r="D309" s="72" t="s">
        <v>44</v>
      </c>
      <c r="E309" s="72">
        <v>2</v>
      </c>
      <c r="F309" s="399">
        <v>0</v>
      </c>
      <c r="G309" s="399">
        <v>0</v>
      </c>
      <c r="H309" s="399">
        <v>0</v>
      </c>
      <c r="I309" s="399">
        <v>0</v>
      </c>
      <c r="J309" s="400">
        <v>0</v>
      </c>
      <c r="K309" s="593">
        <f t="shared" si="12"/>
        <v>0</v>
      </c>
    </row>
    <row r="310" spans="1:11" ht="18" customHeight="1" x14ac:dyDescent="0.2">
      <c r="A310" s="577" t="s">
        <v>498</v>
      </c>
      <c r="B310" s="37" t="s">
        <v>491</v>
      </c>
      <c r="C310" s="309"/>
      <c r="D310" s="72" t="s">
        <v>44</v>
      </c>
      <c r="E310" s="72">
        <v>2</v>
      </c>
      <c r="F310" s="399">
        <v>0</v>
      </c>
      <c r="G310" s="399">
        <v>0</v>
      </c>
      <c r="H310" s="399">
        <v>0</v>
      </c>
      <c r="I310" s="399">
        <v>0</v>
      </c>
      <c r="J310" s="400">
        <v>0</v>
      </c>
      <c r="K310" s="593">
        <f t="shared" si="12"/>
        <v>0</v>
      </c>
    </row>
    <row r="311" spans="1:11" ht="18" customHeight="1" x14ac:dyDescent="0.2">
      <c r="A311" s="577" t="s">
        <v>499</v>
      </c>
      <c r="B311" s="37" t="s">
        <v>492</v>
      </c>
      <c r="C311" s="309"/>
      <c r="D311" s="72" t="s">
        <v>44</v>
      </c>
      <c r="E311" s="72">
        <v>2</v>
      </c>
      <c r="F311" s="399">
        <v>0</v>
      </c>
      <c r="G311" s="399">
        <v>0</v>
      </c>
      <c r="H311" s="399">
        <v>0</v>
      </c>
      <c r="I311" s="399">
        <v>0</v>
      </c>
      <c r="J311" s="400">
        <v>0</v>
      </c>
      <c r="K311" s="593">
        <f t="shared" si="12"/>
        <v>0</v>
      </c>
    </row>
    <row r="312" spans="1:11" ht="18" customHeight="1" x14ac:dyDescent="0.2">
      <c r="A312" s="577" t="s">
        <v>500</v>
      </c>
      <c r="B312" s="37" t="s">
        <v>493</v>
      </c>
      <c r="C312" s="309"/>
      <c r="D312" s="72" t="s">
        <v>44</v>
      </c>
      <c r="E312" s="72">
        <v>2</v>
      </c>
      <c r="F312" s="399">
        <v>0</v>
      </c>
      <c r="G312" s="399">
        <v>0</v>
      </c>
      <c r="H312" s="399">
        <v>0</v>
      </c>
      <c r="I312" s="399">
        <v>0</v>
      </c>
      <c r="J312" s="400">
        <v>0</v>
      </c>
      <c r="K312" s="593">
        <f t="shared" si="12"/>
        <v>0</v>
      </c>
    </row>
    <row r="313" spans="1:11" ht="18" customHeight="1" x14ac:dyDescent="0.2">
      <c r="A313" s="577" t="s">
        <v>501</v>
      </c>
      <c r="B313" s="37" t="s">
        <v>56</v>
      </c>
      <c r="C313" s="309"/>
      <c r="D313" s="72" t="s">
        <v>44</v>
      </c>
      <c r="E313" s="72">
        <v>1</v>
      </c>
      <c r="F313" s="399">
        <v>0</v>
      </c>
      <c r="G313" s="399">
        <v>0</v>
      </c>
      <c r="H313" s="399">
        <v>0</v>
      </c>
      <c r="I313" s="399">
        <v>0</v>
      </c>
      <c r="J313" s="400">
        <v>0</v>
      </c>
      <c r="K313" s="593">
        <f t="shared" si="12"/>
        <v>0</v>
      </c>
    </row>
    <row r="314" spans="1:11" ht="18" customHeight="1" x14ac:dyDescent="0.2">
      <c r="A314" s="577" t="s">
        <v>502</v>
      </c>
      <c r="B314" s="37" t="s">
        <v>494</v>
      </c>
      <c r="C314" s="309"/>
      <c r="D314" s="72" t="s">
        <v>44</v>
      </c>
      <c r="E314" s="72">
        <v>1</v>
      </c>
      <c r="F314" s="399">
        <v>0</v>
      </c>
      <c r="G314" s="399">
        <v>0</v>
      </c>
      <c r="H314" s="399">
        <v>0</v>
      </c>
      <c r="I314" s="399">
        <v>0</v>
      </c>
      <c r="J314" s="400">
        <v>0</v>
      </c>
      <c r="K314" s="593">
        <f t="shared" si="12"/>
        <v>0</v>
      </c>
    </row>
    <row r="315" spans="1:11" ht="18" customHeight="1" x14ac:dyDescent="0.2">
      <c r="A315" s="577" t="s">
        <v>463</v>
      </c>
      <c r="B315" s="37" t="s">
        <v>57</v>
      </c>
      <c r="C315" s="309"/>
      <c r="D315" s="72" t="s">
        <v>44</v>
      </c>
      <c r="E315" s="72">
        <v>1</v>
      </c>
      <c r="F315" s="399">
        <v>0</v>
      </c>
      <c r="G315" s="399">
        <v>0</v>
      </c>
      <c r="H315" s="399">
        <v>0</v>
      </c>
      <c r="I315" s="399">
        <v>0</v>
      </c>
      <c r="J315" s="400">
        <v>0</v>
      </c>
      <c r="K315" s="593">
        <f t="shared" si="12"/>
        <v>0</v>
      </c>
    </row>
    <row r="316" spans="1:11" ht="18" customHeight="1" x14ac:dyDescent="0.2">
      <c r="A316" s="577" t="s">
        <v>464</v>
      </c>
      <c r="B316" s="37" t="s">
        <v>110</v>
      </c>
      <c r="C316" s="309"/>
      <c r="D316" s="72" t="s">
        <v>71</v>
      </c>
      <c r="E316" s="72">
        <v>1</v>
      </c>
      <c r="F316" s="399">
        <v>0</v>
      </c>
      <c r="G316" s="399">
        <v>0</v>
      </c>
      <c r="H316" s="399">
        <v>0</v>
      </c>
      <c r="I316" s="399">
        <v>0</v>
      </c>
      <c r="J316" s="400">
        <v>0</v>
      </c>
      <c r="K316" s="593">
        <f t="shared" si="12"/>
        <v>0</v>
      </c>
    </row>
    <row r="317" spans="1:11" ht="18" customHeight="1" x14ac:dyDescent="0.2">
      <c r="A317" s="577" t="s">
        <v>460</v>
      </c>
      <c r="B317" s="140" t="s">
        <v>111</v>
      </c>
      <c r="C317" s="386"/>
      <c r="D317" s="72" t="s">
        <v>44</v>
      </c>
      <c r="E317" s="72">
        <v>5</v>
      </c>
      <c r="F317" s="399">
        <v>0</v>
      </c>
      <c r="G317" s="399">
        <v>0</v>
      </c>
      <c r="H317" s="399">
        <v>0</v>
      </c>
      <c r="I317" s="399">
        <v>0</v>
      </c>
      <c r="J317" s="400">
        <v>0</v>
      </c>
      <c r="K317" s="593">
        <f t="shared" si="12"/>
        <v>0</v>
      </c>
    </row>
    <row r="318" spans="1:11" ht="18" customHeight="1" x14ac:dyDescent="0.2">
      <c r="A318" s="577" t="s">
        <v>461</v>
      </c>
      <c r="B318" s="140" t="s">
        <v>112</v>
      </c>
      <c r="C318" s="386"/>
      <c r="D318" s="72" t="s">
        <v>44</v>
      </c>
      <c r="E318" s="72">
        <v>5</v>
      </c>
      <c r="F318" s="399">
        <v>0</v>
      </c>
      <c r="G318" s="399">
        <v>0</v>
      </c>
      <c r="H318" s="399">
        <v>0</v>
      </c>
      <c r="I318" s="399">
        <v>0</v>
      </c>
      <c r="J318" s="400">
        <v>0</v>
      </c>
      <c r="K318" s="593">
        <f t="shared" si="12"/>
        <v>0</v>
      </c>
    </row>
    <row r="319" spans="1:11" ht="18" customHeight="1" x14ac:dyDescent="0.2">
      <c r="A319" s="577" t="s">
        <v>462</v>
      </c>
      <c r="B319" s="140" t="s">
        <v>113</v>
      </c>
      <c r="C319" s="386"/>
      <c r="D319" s="72" t="s">
        <v>44</v>
      </c>
      <c r="E319" s="72">
        <v>5</v>
      </c>
      <c r="F319" s="399">
        <v>0</v>
      </c>
      <c r="G319" s="399">
        <v>0</v>
      </c>
      <c r="H319" s="399">
        <v>0</v>
      </c>
      <c r="I319" s="399">
        <v>0</v>
      </c>
      <c r="J319" s="400">
        <v>0</v>
      </c>
      <c r="K319" s="593">
        <f t="shared" si="12"/>
        <v>0</v>
      </c>
    </row>
    <row r="320" spans="1:11" ht="18" customHeight="1" x14ac:dyDescent="0.2">
      <c r="A320" s="579"/>
      <c r="B320" s="28" t="s">
        <v>97</v>
      </c>
      <c r="C320" s="378"/>
      <c r="D320" s="28"/>
      <c r="E320" s="29"/>
      <c r="F320" s="419"/>
      <c r="G320" s="419"/>
      <c r="H320" s="419"/>
      <c r="I320" s="419"/>
      <c r="J320" s="420"/>
      <c r="K320" s="595">
        <f>SUM(K306:K319)</f>
        <v>0</v>
      </c>
    </row>
    <row r="321" spans="1:11" ht="18" customHeight="1" x14ac:dyDescent="0.2">
      <c r="A321" s="601"/>
      <c r="B321" s="75"/>
      <c r="C321" s="390"/>
      <c r="D321" s="75"/>
      <c r="E321" s="76"/>
      <c r="F321" s="424"/>
      <c r="G321" s="424"/>
      <c r="H321" s="424"/>
      <c r="I321" s="424"/>
      <c r="J321" s="425"/>
      <c r="K321" s="602"/>
    </row>
    <row r="322" spans="1:11" ht="18" customHeight="1" x14ac:dyDescent="0.2">
      <c r="A322" s="579"/>
      <c r="B322" s="94" t="s">
        <v>505</v>
      </c>
      <c r="C322" s="379"/>
      <c r="D322" s="94"/>
      <c r="E322" s="72"/>
      <c r="F322" s="403"/>
      <c r="G322" s="403"/>
      <c r="H322" s="403"/>
      <c r="I322" s="403"/>
      <c r="J322" s="404"/>
      <c r="K322" s="578"/>
    </row>
    <row r="323" spans="1:11" ht="18" customHeight="1" x14ac:dyDescent="0.2">
      <c r="A323" s="481" t="s">
        <v>467</v>
      </c>
      <c r="B323" s="37" t="s">
        <v>195</v>
      </c>
      <c r="C323" s="378"/>
      <c r="D323" s="72" t="s">
        <v>44</v>
      </c>
      <c r="E323" s="72">
        <v>2</v>
      </c>
      <c r="F323" s="399">
        <v>0</v>
      </c>
      <c r="G323" s="399">
        <v>0</v>
      </c>
      <c r="H323" s="399">
        <v>0</v>
      </c>
      <c r="I323" s="399">
        <v>0</v>
      </c>
      <c r="J323" s="400">
        <v>0</v>
      </c>
      <c r="K323" s="578">
        <f>E323*(G323+I323+J323)</f>
        <v>0</v>
      </c>
    </row>
    <row r="324" spans="1:11" ht="18" customHeight="1" x14ac:dyDescent="0.2">
      <c r="A324" s="479" t="s">
        <v>467</v>
      </c>
      <c r="B324" s="98" t="s">
        <v>468</v>
      </c>
      <c r="C324" s="378"/>
      <c r="D324" s="72" t="s">
        <v>71</v>
      </c>
      <c r="E324" s="72">
        <v>2</v>
      </c>
      <c r="F324" s="399">
        <v>0</v>
      </c>
      <c r="G324" s="399">
        <v>0</v>
      </c>
      <c r="H324" s="399">
        <v>0</v>
      </c>
      <c r="I324" s="399">
        <v>0</v>
      </c>
      <c r="J324" s="400">
        <v>0</v>
      </c>
      <c r="K324" s="578">
        <f>E324*(G324+I324+J324)</f>
        <v>0</v>
      </c>
    </row>
    <row r="325" spans="1:11" ht="18" customHeight="1" x14ac:dyDescent="0.2">
      <c r="A325" s="481" t="s">
        <v>469</v>
      </c>
      <c r="B325" s="37" t="s">
        <v>466</v>
      </c>
      <c r="C325" s="378"/>
      <c r="D325" s="72" t="s">
        <v>44</v>
      </c>
      <c r="E325" s="72">
        <v>2</v>
      </c>
      <c r="F325" s="399">
        <v>0</v>
      </c>
      <c r="G325" s="399">
        <v>0</v>
      </c>
      <c r="H325" s="399">
        <v>0</v>
      </c>
      <c r="I325" s="399">
        <v>0</v>
      </c>
      <c r="J325" s="400">
        <v>0</v>
      </c>
      <c r="K325" s="578">
        <f>E325*(G325+I325+J325)</f>
        <v>0</v>
      </c>
    </row>
    <row r="326" spans="1:11" ht="18" customHeight="1" x14ac:dyDescent="0.2">
      <c r="A326" s="588" t="s">
        <v>470</v>
      </c>
      <c r="B326" s="37" t="s">
        <v>471</v>
      </c>
      <c r="C326" s="378"/>
      <c r="D326" s="72" t="s">
        <v>71</v>
      </c>
      <c r="E326" s="72">
        <v>2</v>
      </c>
      <c r="F326" s="399">
        <v>0</v>
      </c>
      <c r="G326" s="399">
        <v>0</v>
      </c>
      <c r="H326" s="399">
        <v>0</v>
      </c>
      <c r="I326" s="399">
        <v>0</v>
      </c>
      <c r="J326" s="400">
        <v>0</v>
      </c>
      <c r="K326" s="578">
        <f>E326*(G326+I326+J326)</f>
        <v>0</v>
      </c>
    </row>
    <row r="327" spans="1:11" ht="18" customHeight="1" x14ac:dyDescent="0.2">
      <c r="A327" s="481" t="s">
        <v>472</v>
      </c>
      <c r="B327" s="37" t="s">
        <v>473</v>
      </c>
      <c r="C327" s="378"/>
      <c r="D327" s="97" t="s">
        <v>71</v>
      </c>
      <c r="E327" s="72">
        <v>2</v>
      </c>
      <c r="F327" s="399">
        <v>0</v>
      </c>
      <c r="G327" s="399">
        <v>0</v>
      </c>
      <c r="H327" s="399">
        <v>0</v>
      </c>
      <c r="I327" s="399">
        <v>0</v>
      </c>
      <c r="J327" s="400">
        <v>0</v>
      </c>
      <c r="K327" s="578">
        <f>E327*(G327+I327+J327)</f>
        <v>0</v>
      </c>
    </row>
    <row r="328" spans="1:11" ht="18" customHeight="1" x14ac:dyDescent="0.2">
      <c r="A328" s="579"/>
      <c r="B328" s="28" t="s">
        <v>97</v>
      </c>
      <c r="C328" s="378"/>
      <c r="D328" s="28"/>
      <c r="E328" s="29"/>
      <c r="F328" s="401"/>
      <c r="G328" s="401"/>
      <c r="H328" s="401"/>
      <c r="I328" s="401"/>
      <c r="J328" s="402"/>
      <c r="K328" s="581">
        <f>SUM(K323:K327)</f>
        <v>0</v>
      </c>
    </row>
    <row r="329" spans="1:11" ht="18" customHeight="1" x14ac:dyDescent="0.2">
      <c r="A329" s="579"/>
      <c r="B329" s="28"/>
      <c r="C329" s="378"/>
      <c r="D329" s="28"/>
      <c r="E329" s="29"/>
      <c r="F329" s="401"/>
      <c r="G329" s="401"/>
      <c r="H329" s="401"/>
      <c r="I329" s="401"/>
      <c r="J329" s="402"/>
      <c r="K329" s="581"/>
    </row>
    <row r="330" spans="1:11" s="271" customFormat="1" ht="18" customHeight="1" x14ac:dyDescent="0.2">
      <c r="A330" s="589"/>
      <c r="B330" s="62" t="s">
        <v>601</v>
      </c>
      <c r="C330" s="391"/>
      <c r="D330" s="62"/>
      <c r="E330" s="31"/>
      <c r="F330" s="407"/>
      <c r="G330" s="407"/>
      <c r="H330" s="407"/>
      <c r="I330" s="407"/>
      <c r="J330" s="408"/>
      <c r="K330" s="590">
        <f>K285+K303+K320+K328</f>
        <v>0</v>
      </c>
    </row>
    <row r="331" spans="1:11" ht="6" customHeight="1" x14ac:dyDescent="0.2">
      <c r="A331" s="461"/>
      <c r="B331" s="159"/>
      <c r="C331" s="373"/>
      <c r="D331" s="159"/>
      <c r="E331" s="150"/>
      <c r="F331" s="318"/>
      <c r="G331" s="318"/>
      <c r="H331" s="318"/>
      <c r="I331" s="318"/>
      <c r="J331" s="318"/>
      <c r="K331" s="603"/>
    </row>
    <row r="332" spans="1:11" ht="18" customHeight="1" x14ac:dyDescent="0.2">
      <c r="A332" s="591">
        <v>9002</v>
      </c>
      <c r="B332" s="7" t="s">
        <v>268</v>
      </c>
      <c r="C332" s="374"/>
      <c r="D332" s="7"/>
      <c r="E332" s="151"/>
      <c r="F332" s="410"/>
      <c r="G332" s="410"/>
      <c r="H332" s="410"/>
      <c r="I332" s="410"/>
      <c r="J332" s="410"/>
      <c r="K332" s="487"/>
    </row>
    <row r="333" spans="1:11" ht="40.35" customHeight="1" x14ac:dyDescent="0.2">
      <c r="A333" s="591" t="s">
        <v>91</v>
      </c>
      <c r="B333" s="32" t="s">
        <v>282</v>
      </c>
      <c r="C333" s="392"/>
      <c r="D333" s="32"/>
      <c r="E333" s="151"/>
      <c r="F333" s="410"/>
      <c r="G333" s="410"/>
      <c r="H333" s="410"/>
      <c r="I333" s="410"/>
      <c r="J333" s="410"/>
      <c r="K333" s="487"/>
    </row>
    <row r="334" spans="1:11" ht="29.25" customHeight="1" x14ac:dyDescent="0.2">
      <c r="A334" s="579"/>
      <c r="B334" s="57" t="s">
        <v>297</v>
      </c>
      <c r="C334" s="308"/>
      <c r="D334" s="51"/>
      <c r="E334" s="72"/>
      <c r="F334" s="426"/>
      <c r="G334" s="426"/>
      <c r="H334" s="426"/>
      <c r="I334" s="426"/>
      <c r="J334" s="427"/>
      <c r="K334" s="578"/>
    </row>
    <row r="335" spans="1:11" ht="18" customHeight="1" x14ac:dyDescent="0.2">
      <c r="A335" s="604"/>
      <c r="B335" s="380"/>
      <c r="C335" s="380"/>
      <c r="D335" s="380"/>
      <c r="E335" s="403"/>
      <c r="F335" s="426">
        <v>0</v>
      </c>
      <c r="G335" s="426">
        <v>0</v>
      </c>
      <c r="H335" s="426">
        <v>0</v>
      </c>
      <c r="I335" s="426">
        <v>0</v>
      </c>
      <c r="J335" s="427">
        <v>0</v>
      </c>
      <c r="K335" s="578">
        <f t="shared" ref="K335:K344" si="13">E335*(G335+I335+J335)</f>
        <v>0</v>
      </c>
    </row>
    <row r="336" spans="1:11" ht="18" customHeight="1" x14ac:dyDescent="0.2">
      <c r="A336" s="604"/>
      <c r="B336" s="380"/>
      <c r="C336" s="380"/>
      <c r="D336" s="380"/>
      <c r="E336" s="403"/>
      <c r="F336" s="426">
        <v>0</v>
      </c>
      <c r="G336" s="426">
        <v>0</v>
      </c>
      <c r="H336" s="426">
        <v>0</v>
      </c>
      <c r="I336" s="426">
        <v>0</v>
      </c>
      <c r="J336" s="427">
        <v>0</v>
      </c>
      <c r="K336" s="578">
        <f t="shared" si="13"/>
        <v>0</v>
      </c>
    </row>
    <row r="337" spans="1:11" ht="18" customHeight="1" x14ac:dyDescent="0.2">
      <c r="A337" s="604"/>
      <c r="B337" s="380"/>
      <c r="C337" s="380"/>
      <c r="D337" s="380"/>
      <c r="E337" s="403"/>
      <c r="F337" s="426">
        <v>0</v>
      </c>
      <c r="G337" s="426">
        <v>0</v>
      </c>
      <c r="H337" s="426">
        <v>0</v>
      </c>
      <c r="I337" s="426">
        <v>0</v>
      </c>
      <c r="J337" s="427">
        <v>0</v>
      </c>
      <c r="K337" s="578">
        <f t="shared" si="13"/>
        <v>0</v>
      </c>
    </row>
    <row r="338" spans="1:11" ht="18" customHeight="1" x14ac:dyDescent="0.2">
      <c r="A338" s="604"/>
      <c r="B338" s="380"/>
      <c r="C338" s="380"/>
      <c r="D338" s="380"/>
      <c r="E338" s="403"/>
      <c r="F338" s="426">
        <v>0</v>
      </c>
      <c r="G338" s="426">
        <v>0</v>
      </c>
      <c r="H338" s="426">
        <v>0</v>
      </c>
      <c r="I338" s="426">
        <v>0</v>
      </c>
      <c r="J338" s="427">
        <v>0</v>
      </c>
      <c r="K338" s="578">
        <f t="shared" si="13"/>
        <v>0</v>
      </c>
    </row>
    <row r="339" spans="1:11" ht="18" customHeight="1" x14ac:dyDescent="0.2">
      <c r="A339" s="604"/>
      <c r="B339" s="380"/>
      <c r="C339" s="380"/>
      <c r="D339" s="380"/>
      <c r="E339" s="403"/>
      <c r="F339" s="426">
        <v>0</v>
      </c>
      <c r="G339" s="426">
        <v>0</v>
      </c>
      <c r="H339" s="426">
        <v>0</v>
      </c>
      <c r="I339" s="426">
        <v>0</v>
      </c>
      <c r="J339" s="427">
        <v>0</v>
      </c>
      <c r="K339" s="578">
        <f t="shared" si="13"/>
        <v>0</v>
      </c>
    </row>
    <row r="340" spans="1:11" ht="18" customHeight="1" x14ac:dyDescent="0.2">
      <c r="A340" s="604"/>
      <c r="B340" s="380"/>
      <c r="C340" s="380"/>
      <c r="D340" s="380"/>
      <c r="E340" s="403"/>
      <c r="F340" s="426">
        <v>0</v>
      </c>
      <c r="G340" s="426">
        <v>0</v>
      </c>
      <c r="H340" s="426">
        <v>0</v>
      </c>
      <c r="I340" s="426">
        <v>0</v>
      </c>
      <c r="J340" s="427">
        <v>0</v>
      </c>
      <c r="K340" s="578">
        <f t="shared" si="13"/>
        <v>0</v>
      </c>
    </row>
    <row r="341" spans="1:11" ht="18" customHeight="1" x14ac:dyDescent="0.2">
      <c r="A341" s="604"/>
      <c r="B341" s="380"/>
      <c r="C341" s="380"/>
      <c r="D341" s="380"/>
      <c r="E341" s="403"/>
      <c r="F341" s="426">
        <v>0</v>
      </c>
      <c r="G341" s="426">
        <v>0</v>
      </c>
      <c r="H341" s="426">
        <v>0</v>
      </c>
      <c r="I341" s="426">
        <v>0</v>
      </c>
      <c r="J341" s="427">
        <v>0</v>
      </c>
      <c r="K341" s="578">
        <f t="shared" si="13"/>
        <v>0</v>
      </c>
    </row>
    <row r="342" spans="1:11" ht="18" customHeight="1" x14ac:dyDescent="0.2">
      <c r="A342" s="604"/>
      <c r="B342" s="380"/>
      <c r="C342" s="380"/>
      <c r="D342" s="380"/>
      <c r="E342" s="403"/>
      <c r="F342" s="426">
        <v>0</v>
      </c>
      <c r="G342" s="426">
        <v>0</v>
      </c>
      <c r="H342" s="426">
        <v>0</v>
      </c>
      <c r="I342" s="426">
        <v>0</v>
      </c>
      <c r="J342" s="427">
        <v>0</v>
      </c>
      <c r="K342" s="578">
        <f t="shared" si="13"/>
        <v>0</v>
      </c>
    </row>
    <row r="343" spans="1:11" ht="18" customHeight="1" x14ac:dyDescent="0.2">
      <c r="A343" s="604"/>
      <c r="B343" s="386"/>
      <c r="C343" s="386"/>
      <c r="D343" s="386"/>
      <c r="E343" s="403"/>
      <c r="F343" s="426">
        <v>0</v>
      </c>
      <c r="G343" s="426">
        <v>0</v>
      </c>
      <c r="H343" s="426">
        <v>0</v>
      </c>
      <c r="I343" s="426">
        <v>0</v>
      </c>
      <c r="J343" s="427">
        <v>0</v>
      </c>
      <c r="K343" s="578">
        <f t="shared" si="13"/>
        <v>0</v>
      </c>
    </row>
    <row r="344" spans="1:11" ht="18" customHeight="1" x14ac:dyDescent="0.2">
      <c r="A344" s="605"/>
      <c r="B344" s="393"/>
      <c r="C344" s="393"/>
      <c r="D344" s="393"/>
      <c r="E344" s="435"/>
      <c r="F344" s="428">
        <v>0</v>
      </c>
      <c r="G344" s="428">
        <v>0</v>
      </c>
      <c r="H344" s="428">
        <v>0</v>
      </c>
      <c r="I344" s="428">
        <v>0</v>
      </c>
      <c r="J344" s="429">
        <v>0</v>
      </c>
      <c r="K344" s="606">
        <f t="shared" si="13"/>
        <v>0</v>
      </c>
    </row>
    <row r="345" spans="1:11" ht="18" customHeight="1" x14ac:dyDescent="0.2">
      <c r="A345" s="607"/>
      <c r="B345" s="61" t="s">
        <v>294</v>
      </c>
      <c r="C345" s="394"/>
      <c r="D345" s="63"/>
      <c r="E345" s="265"/>
      <c r="F345" s="430"/>
      <c r="G345" s="430"/>
      <c r="H345" s="430"/>
      <c r="I345" s="430"/>
      <c r="J345" s="430"/>
      <c r="K345" s="608">
        <f>SUM(K335:K344)</f>
        <v>0</v>
      </c>
    </row>
    <row r="346" spans="1:11" ht="38.25" x14ac:dyDescent="0.2">
      <c r="A346" s="591" t="s">
        <v>72</v>
      </c>
      <c r="B346" s="32" t="s">
        <v>269</v>
      </c>
      <c r="C346" s="392"/>
      <c r="D346" s="32"/>
      <c r="E346" s="151"/>
      <c r="F346" s="410"/>
      <c r="G346" s="410"/>
      <c r="H346" s="410"/>
      <c r="I346" s="410"/>
      <c r="J346" s="410"/>
      <c r="K346" s="487"/>
    </row>
    <row r="347" spans="1:11" ht="29.25" customHeight="1" x14ac:dyDescent="0.2">
      <c r="A347" s="579"/>
      <c r="B347" s="57" t="s">
        <v>297</v>
      </c>
      <c r="C347" s="308"/>
      <c r="D347" s="51"/>
      <c r="E347" s="72"/>
      <c r="F347" s="426"/>
      <c r="G347" s="426"/>
      <c r="H347" s="426"/>
      <c r="I347" s="426"/>
      <c r="J347" s="427"/>
      <c r="K347" s="578"/>
    </row>
    <row r="348" spans="1:11" ht="18" customHeight="1" x14ac:dyDescent="0.2">
      <c r="A348" s="604"/>
      <c r="B348" s="380"/>
      <c r="C348" s="380"/>
      <c r="D348" s="380"/>
      <c r="E348" s="403"/>
      <c r="F348" s="426">
        <v>0</v>
      </c>
      <c r="G348" s="426">
        <v>0</v>
      </c>
      <c r="H348" s="426">
        <v>0</v>
      </c>
      <c r="I348" s="426">
        <v>0</v>
      </c>
      <c r="J348" s="427">
        <v>0</v>
      </c>
      <c r="K348" s="578">
        <f t="shared" ref="K348:K357" si="14">E348*(G348+I348+J348)</f>
        <v>0</v>
      </c>
    </row>
    <row r="349" spans="1:11" ht="18" customHeight="1" x14ac:dyDescent="0.2">
      <c r="A349" s="604"/>
      <c r="B349" s="380"/>
      <c r="C349" s="380"/>
      <c r="D349" s="380"/>
      <c r="E349" s="403"/>
      <c r="F349" s="426">
        <v>0</v>
      </c>
      <c r="G349" s="426">
        <v>0</v>
      </c>
      <c r="H349" s="426">
        <v>0</v>
      </c>
      <c r="I349" s="426">
        <v>0</v>
      </c>
      <c r="J349" s="427">
        <v>0</v>
      </c>
      <c r="K349" s="578">
        <f t="shared" si="14"/>
        <v>0</v>
      </c>
    </row>
    <row r="350" spans="1:11" ht="18" customHeight="1" x14ac:dyDescent="0.2">
      <c r="A350" s="604"/>
      <c r="B350" s="380"/>
      <c r="C350" s="380"/>
      <c r="D350" s="380"/>
      <c r="E350" s="403"/>
      <c r="F350" s="426">
        <v>0</v>
      </c>
      <c r="G350" s="426">
        <v>0</v>
      </c>
      <c r="H350" s="426">
        <v>0</v>
      </c>
      <c r="I350" s="426">
        <v>0</v>
      </c>
      <c r="J350" s="427">
        <v>0</v>
      </c>
      <c r="K350" s="578">
        <f t="shared" si="14"/>
        <v>0</v>
      </c>
    </row>
    <row r="351" spans="1:11" ht="18" customHeight="1" x14ac:dyDescent="0.2">
      <c r="A351" s="604"/>
      <c r="B351" s="380"/>
      <c r="C351" s="380"/>
      <c r="D351" s="380"/>
      <c r="E351" s="403"/>
      <c r="F351" s="426">
        <v>0</v>
      </c>
      <c r="G351" s="426">
        <v>0</v>
      </c>
      <c r="H351" s="426">
        <v>0</v>
      </c>
      <c r="I351" s="426">
        <v>0</v>
      </c>
      <c r="J351" s="427">
        <v>0</v>
      </c>
      <c r="K351" s="578">
        <f t="shared" si="14"/>
        <v>0</v>
      </c>
    </row>
    <row r="352" spans="1:11" ht="18" customHeight="1" x14ac:dyDescent="0.2">
      <c r="A352" s="604"/>
      <c r="B352" s="380"/>
      <c r="C352" s="380"/>
      <c r="D352" s="380"/>
      <c r="E352" s="403"/>
      <c r="F352" s="426">
        <v>0</v>
      </c>
      <c r="G352" s="426">
        <v>0</v>
      </c>
      <c r="H352" s="426">
        <v>0</v>
      </c>
      <c r="I352" s="426">
        <v>0</v>
      </c>
      <c r="J352" s="427">
        <v>0</v>
      </c>
      <c r="K352" s="578">
        <f t="shared" si="14"/>
        <v>0</v>
      </c>
    </row>
    <row r="353" spans="1:11" ht="18" customHeight="1" x14ac:dyDescent="0.2">
      <c r="A353" s="604"/>
      <c r="B353" s="380"/>
      <c r="C353" s="380"/>
      <c r="D353" s="380"/>
      <c r="E353" s="403"/>
      <c r="F353" s="426">
        <v>0</v>
      </c>
      <c r="G353" s="426">
        <v>0</v>
      </c>
      <c r="H353" s="426">
        <v>0</v>
      </c>
      <c r="I353" s="426">
        <v>0</v>
      </c>
      <c r="J353" s="427">
        <v>0</v>
      </c>
      <c r="K353" s="578">
        <f t="shared" si="14"/>
        <v>0</v>
      </c>
    </row>
    <row r="354" spans="1:11" ht="18" customHeight="1" x14ac:dyDescent="0.2">
      <c r="A354" s="604"/>
      <c r="B354" s="380"/>
      <c r="C354" s="380"/>
      <c r="D354" s="380"/>
      <c r="E354" s="403"/>
      <c r="F354" s="426">
        <v>0</v>
      </c>
      <c r="G354" s="426">
        <v>0</v>
      </c>
      <c r="H354" s="426">
        <v>0</v>
      </c>
      <c r="I354" s="426">
        <v>0</v>
      </c>
      <c r="J354" s="427">
        <v>0</v>
      </c>
      <c r="K354" s="578">
        <f t="shared" si="14"/>
        <v>0</v>
      </c>
    </row>
    <row r="355" spans="1:11" ht="18" customHeight="1" x14ac:dyDescent="0.2">
      <c r="A355" s="604"/>
      <c r="B355" s="380"/>
      <c r="C355" s="380"/>
      <c r="D355" s="380"/>
      <c r="E355" s="403"/>
      <c r="F355" s="426">
        <v>0</v>
      </c>
      <c r="G355" s="426">
        <v>0</v>
      </c>
      <c r="H355" s="426">
        <v>0</v>
      </c>
      <c r="I355" s="426">
        <v>0</v>
      </c>
      <c r="J355" s="427">
        <v>0</v>
      </c>
      <c r="K355" s="578">
        <f t="shared" si="14"/>
        <v>0</v>
      </c>
    </row>
    <row r="356" spans="1:11" ht="18" customHeight="1" x14ac:dyDescent="0.2">
      <c r="A356" s="604"/>
      <c r="B356" s="380"/>
      <c r="C356" s="380"/>
      <c r="D356" s="380"/>
      <c r="E356" s="403"/>
      <c r="F356" s="426">
        <v>0</v>
      </c>
      <c r="G356" s="426">
        <v>0</v>
      </c>
      <c r="H356" s="426">
        <v>0</v>
      </c>
      <c r="I356" s="426">
        <v>0</v>
      </c>
      <c r="J356" s="427">
        <v>0</v>
      </c>
      <c r="K356" s="578">
        <f t="shared" si="14"/>
        <v>0</v>
      </c>
    </row>
    <row r="357" spans="1:11" ht="18" customHeight="1" x14ac:dyDescent="0.2">
      <c r="A357" s="605"/>
      <c r="B357" s="393"/>
      <c r="C357" s="393"/>
      <c r="D357" s="393"/>
      <c r="E357" s="435"/>
      <c r="F357" s="428">
        <v>0</v>
      </c>
      <c r="G357" s="428">
        <v>0</v>
      </c>
      <c r="H357" s="428">
        <v>0</v>
      </c>
      <c r="I357" s="428">
        <v>0</v>
      </c>
      <c r="J357" s="429">
        <v>0</v>
      </c>
      <c r="K357" s="606">
        <f t="shared" si="14"/>
        <v>0</v>
      </c>
    </row>
    <row r="358" spans="1:11" ht="18" customHeight="1" x14ac:dyDescent="0.2">
      <c r="A358" s="607"/>
      <c r="B358" s="61" t="s">
        <v>602</v>
      </c>
      <c r="C358" s="394"/>
      <c r="D358" s="63"/>
      <c r="E358" s="265"/>
      <c r="F358" s="430"/>
      <c r="G358" s="430"/>
      <c r="H358" s="430"/>
      <c r="I358" s="430"/>
      <c r="J358" s="430"/>
      <c r="K358" s="608">
        <f>SUM(K348:K357)</f>
        <v>0</v>
      </c>
    </row>
    <row r="359" spans="1:11" ht="45" customHeight="1" x14ac:dyDescent="0.2">
      <c r="A359" s="591" t="s">
        <v>507</v>
      </c>
      <c r="B359" s="32" t="s">
        <v>298</v>
      </c>
      <c r="C359" s="392"/>
      <c r="D359" s="32"/>
      <c r="E359" s="151"/>
      <c r="F359" s="431"/>
      <c r="G359" s="431"/>
      <c r="H359" s="431"/>
      <c r="I359" s="431"/>
      <c r="J359" s="431"/>
      <c r="K359" s="487"/>
    </row>
    <row r="360" spans="1:11" ht="29.25" customHeight="1" x14ac:dyDescent="0.2">
      <c r="A360" s="579"/>
      <c r="B360" s="57" t="s">
        <v>297</v>
      </c>
      <c r="C360" s="308"/>
      <c r="D360" s="51"/>
      <c r="E360" s="72"/>
      <c r="F360" s="426"/>
      <c r="G360" s="426"/>
      <c r="H360" s="426"/>
      <c r="I360" s="426"/>
      <c r="J360" s="427"/>
      <c r="K360" s="578"/>
    </row>
    <row r="361" spans="1:11" ht="18" customHeight="1" x14ac:dyDescent="0.2">
      <c r="A361" s="604"/>
      <c r="B361" s="380"/>
      <c r="C361" s="380"/>
      <c r="D361" s="380"/>
      <c r="E361" s="403"/>
      <c r="F361" s="426">
        <v>0</v>
      </c>
      <c r="G361" s="426">
        <v>0</v>
      </c>
      <c r="H361" s="426">
        <v>0</v>
      </c>
      <c r="I361" s="426">
        <v>0</v>
      </c>
      <c r="J361" s="427">
        <v>0</v>
      </c>
      <c r="K361" s="578">
        <f t="shared" ref="K361:K370" si="15">E361*(G361+I361+J361)</f>
        <v>0</v>
      </c>
    </row>
    <row r="362" spans="1:11" ht="18" customHeight="1" x14ac:dyDescent="0.2">
      <c r="A362" s="604"/>
      <c r="B362" s="380"/>
      <c r="C362" s="380"/>
      <c r="D362" s="380"/>
      <c r="E362" s="403"/>
      <c r="F362" s="426">
        <v>0</v>
      </c>
      <c r="G362" s="426">
        <v>0</v>
      </c>
      <c r="H362" s="426">
        <v>0</v>
      </c>
      <c r="I362" s="426">
        <v>0</v>
      </c>
      <c r="J362" s="427">
        <v>0</v>
      </c>
      <c r="K362" s="578">
        <f t="shared" si="15"/>
        <v>0</v>
      </c>
    </row>
    <row r="363" spans="1:11" ht="18" customHeight="1" x14ac:dyDescent="0.2">
      <c r="A363" s="604"/>
      <c r="B363" s="380"/>
      <c r="C363" s="380"/>
      <c r="D363" s="380"/>
      <c r="E363" s="403"/>
      <c r="F363" s="426">
        <v>0</v>
      </c>
      <c r="G363" s="426">
        <v>0</v>
      </c>
      <c r="H363" s="426">
        <v>0</v>
      </c>
      <c r="I363" s="426">
        <v>0</v>
      </c>
      <c r="J363" s="427">
        <v>0</v>
      </c>
      <c r="K363" s="578">
        <f t="shared" si="15"/>
        <v>0</v>
      </c>
    </row>
    <row r="364" spans="1:11" ht="18" customHeight="1" x14ac:dyDescent="0.2">
      <c r="A364" s="604"/>
      <c r="B364" s="380"/>
      <c r="C364" s="380"/>
      <c r="D364" s="380"/>
      <c r="E364" s="403"/>
      <c r="F364" s="426">
        <v>0</v>
      </c>
      <c r="G364" s="426">
        <v>0</v>
      </c>
      <c r="H364" s="426">
        <v>0</v>
      </c>
      <c r="I364" s="426">
        <v>0</v>
      </c>
      <c r="J364" s="427">
        <v>0</v>
      </c>
      <c r="K364" s="578">
        <f t="shared" si="15"/>
        <v>0</v>
      </c>
    </row>
    <row r="365" spans="1:11" ht="18" customHeight="1" x14ac:dyDescent="0.2">
      <c r="A365" s="604"/>
      <c r="B365" s="380"/>
      <c r="C365" s="380"/>
      <c r="D365" s="380"/>
      <c r="E365" s="403"/>
      <c r="F365" s="426">
        <v>0</v>
      </c>
      <c r="G365" s="426">
        <v>0</v>
      </c>
      <c r="H365" s="426">
        <v>0</v>
      </c>
      <c r="I365" s="426">
        <v>0</v>
      </c>
      <c r="J365" s="427">
        <v>0</v>
      </c>
      <c r="K365" s="578">
        <f t="shared" si="15"/>
        <v>0</v>
      </c>
    </row>
    <row r="366" spans="1:11" ht="18" customHeight="1" x14ac:dyDescent="0.2">
      <c r="A366" s="604"/>
      <c r="B366" s="380"/>
      <c r="C366" s="380"/>
      <c r="D366" s="380"/>
      <c r="E366" s="403"/>
      <c r="F366" s="426">
        <v>0</v>
      </c>
      <c r="G366" s="426">
        <v>0</v>
      </c>
      <c r="H366" s="426">
        <v>0</v>
      </c>
      <c r="I366" s="426">
        <v>0</v>
      </c>
      <c r="J366" s="427">
        <v>0</v>
      </c>
      <c r="K366" s="578">
        <f t="shared" si="15"/>
        <v>0</v>
      </c>
    </row>
    <row r="367" spans="1:11" ht="18" customHeight="1" x14ac:dyDescent="0.2">
      <c r="A367" s="604"/>
      <c r="B367" s="380"/>
      <c r="C367" s="380"/>
      <c r="D367" s="380"/>
      <c r="E367" s="403"/>
      <c r="F367" s="426">
        <v>0</v>
      </c>
      <c r="G367" s="426">
        <v>0</v>
      </c>
      <c r="H367" s="426">
        <v>0</v>
      </c>
      <c r="I367" s="426">
        <v>0</v>
      </c>
      <c r="J367" s="427">
        <v>0</v>
      </c>
      <c r="K367" s="578">
        <f t="shared" si="15"/>
        <v>0</v>
      </c>
    </row>
    <row r="368" spans="1:11" ht="18" customHeight="1" x14ac:dyDescent="0.2">
      <c r="A368" s="604"/>
      <c r="B368" s="380"/>
      <c r="C368" s="380"/>
      <c r="D368" s="380"/>
      <c r="E368" s="403"/>
      <c r="F368" s="426">
        <v>0</v>
      </c>
      <c r="G368" s="426">
        <v>0</v>
      </c>
      <c r="H368" s="426">
        <v>0</v>
      </c>
      <c r="I368" s="426">
        <v>0</v>
      </c>
      <c r="J368" s="427">
        <v>0</v>
      </c>
      <c r="K368" s="578">
        <f t="shared" si="15"/>
        <v>0</v>
      </c>
    </row>
    <row r="369" spans="1:11" ht="18" customHeight="1" x14ac:dyDescent="0.2">
      <c r="A369" s="604"/>
      <c r="B369" s="380"/>
      <c r="C369" s="380"/>
      <c r="D369" s="380"/>
      <c r="E369" s="403"/>
      <c r="F369" s="426">
        <v>0</v>
      </c>
      <c r="G369" s="426">
        <v>0</v>
      </c>
      <c r="H369" s="426">
        <v>0</v>
      </c>
      <c r="I369" s="426">
        <v>0</v>
      </c>
      <c r="J369" s="427">
        <v>0</v>
      </c>
      <c r="K369" s="578">
        <f t="shared" si="15"/>
        <v>0</v>
      </c>
    </row>
    <row r="370" spans="1:11" ht="18" customHeight="1" x14ac:dyDescent="0.2">
      <c r="A370" s="605"/>
      <c r="B370" s="393"/>
      <c r="C370" s="393"/>
      <c r="D370" s="393"/>
      <c r="E370" s="435"/>
      <c r="F370" s="428">
        <v>0</v>
      </c>
      <c r="G370" s="428">
        <v>0</v>
      </c>
      <c r="H370" s="428">
        <v>0</v>
      </c>
      <c r="I370" s="428">
        <v>0</v>
      </c>
      <c r="J370" s="429">
        <v>0</v>
      </c>
      <c r="K370" s="606">
        <f t="shared" si="15"/>
        <v>0</v>
      </c>
    </row>
    <row r="371" spans="1:11" ht="18" customHeight="1" x14ac:dyDescent="0.2">
      <c r="A371" s="607"/>
      <c r="B371" s="61" t="s">
        <v>602</v>
      </c>
      <c r="C371" s="394"/>
      <c r="D371" s="63"/>
      <c r="E371" s="265"/>
      <c r="F371" s="430"/>
      <c r="G371" s="430"/>
      <c r="H371" s="430"/>
      <c r="I371" s="430"/>
      <c r="J371" s="430"/>
      <c r="K371" s="608">
        <f>SUM(K361:K370)</f>
        <v>0</v>
      </c>
    </row>
    <row r="372" spans="1:11" ht="18" customHeight="1" x14ac:dyDescent="0.2">
      <c r="A372" s="591">
        <v>9003</v>
      </c>
      <c r="B372" s="7" t="s">
        <v>115</v>
      </c>
      <c r="C372" s="374"/>
      <c r="D372" s="7"/>
      <c r="E372" s="151"/>
      <c r="F372" s="410"/>
      <c r="G372" s="410"/>
      <c r="H372" s="410"/>
      <c r="I372" s="410"/>
      <c r="J372" s="410"/>
      <c r="K372" s="487"/>
    </row>
    <row r="373" spans="1:11" ht="18" customHeight="1" x14ac:dyDescent="0.2">
      <c r="A373" s="591" t="s">
        <v>92</v>
      </c>
      <c r="B373" s="7" t="s">
        <v>283</v>
      </c>
      <c r="C373" s="374"/>
      <c r="D373" s="7"/>
      <c r="E373" s="151"/>
      <c r="F373" s="410"/>
      <c r="G373" s="410"/>
      <c r="H373" s="410"/>
      <c r="I373" s="410"/>
      <c r="J373" s="410"/>
      <c r="K373" s="487"/>
    </row>
    <row r="374" spans="1:11" ht="30.75" customHeight="1" x14ac:dyDescent="0.2">
      <c r="A374" s="609"/>
      <c r="B374" s="57" t="s">
        <v>116</v>
      </c>
      <c r="C374" s="395"/>
      <c r="D374" s="57"/>
      <c r="E374" s="266"/>
      <c r="F374" s="432"/>
      <c r="G374" s="432"/>
      <c r="H374" s="432"/>
      <c r="I374" s="432"/>
      <c r="J374" s="433"/>
      <c r="K374" s="610"/>
    </row>
    <row r="375" spans="1:11" ht="18" customHeight="1" x14ac:dyDescent="0.2">
      <c r="A375" s="611"/>
      <c r="B375" s="308"/>
      <c r="C375" s="308"/>
      <c r="D375" s="308"/>
      <c r="E375" s="415"/>
      <c r="F375" s="426">
        <v>0</v>
      </c>
      <c r="G375" s="426">
        <v>0</v>
      </c>
      <c r="H375" s="426">
        <v>0</v>
      </c>
      <c r="I375" s="426">
        <v>0</v>
      </c>
      <c r="J375" s="427">
        <v>0</v>
      </c>
      <c r="K375" s="578">
        <f t="shared" ref="K375:K380" si="16">E375*(G375+I375+J375)</f>
        <v>0</v>
      </c>
    </row>
    <row r="376" spans="1:11" ht="18" customHeight="1" x14ac:dyDescent="0.2">
      <c r="A376" s="611"/>
      <c r="B376" s="380"/>
      <c r="C376" s="396"/>
      <c r="D376" s="396"/>
      <c r="E376" s="415"/>
      <c r="F376" s="426">
        <v>0</v>
      </c>
      <c r="G376" s="426">
        <v>0</v>
      </c>
      <c r="H376" s="426">
        <v>0</v>
      </c>
      <c r="I376" s="426">
        <v>0</v>
      </c>
      <c r="J376" s="427">
        <v>0</v>
      </c>
      <c r="K376" s="578">
        <f t="shared" si="16"/>
        <v>0</v>
      </c>
    </row>
    <row r="377" spans="1:11" ht="18" customHeight="1" x14ac:dyDescent="0.2">
      <c r="A377" s="611"/>
      <c r="B377" s="397"/>
      <c r="C377" s="397"/>
      <c r="D377" s="397"/>
      <c r="E377" s="415"/>
      <c r="F377" s="426">
        <v>0</v>
      </c>
      <c r="G377" s="426">
        <v>0</v>
      </c>
      <c r="H377" s="426">
        <v>0</v>
      </c>
      <c r="I377" s="426">
        <v>0</v>
      </c>
      <c r="J377" s="427">
        <v>0</v>
      </c>
      <c r="K377" s="578">
        <f t="shared" si="16"/>
        <v>0</v>
      </c>
    </row>
    <row r="378" spans="1:11" ht="18" customHeight="1" x14ac:dyDescent="0.2">
      <c r="A378" s="611"/>
      <c r="B378" s="397"/>
      <c r="C378" s="397"/>
      <c r="D378" s="397"/>
      <c r="E378" s="415"/>
      <c r="F378" s="426">
        <v>0</v>
      </c>
      <c r="G378" s="426">
        <v>0</v>
      </c>
      <c r="H378" s="426">
        <v>0</v>
      </c>
      <c r="I378" s="426">
        <v>0</v>
      </c>
      <c r="J378" s="427">
        <v>0</v>
      </c>
      <c r="K378" s="578">
        <f t="shared" si="16"/>
        <v>0</v>
      </c>
    </row>
    <row r="379" spans="1:11" ht="18" customHeight="1" x14ac:dyDescent="0.2">
      <c r="A379" s="611"/>
      <c r="B379" s="397"/>
      <c r="C379" s="397"/>
      <c r="D379" s="397"/>
      <c r="E379" s="415"/>
      <c r="F379" s="426">
        <v>0</v>
      </c>
      <c r="G379" s="426">
        <v>0</v>
      </c>
      <c r="H379" s="426">
        <v>0</v>
      </c>
      <c r="I379" s="426">
        <v>0</v>
      </c>
      <c r="J379" s="427">
        <v>0</v>
      </c>
      <c r="K379" s="578">
        <f t="shared" si="16"/>
        <v>0</v>
      </c>
    </row>
    <row r="380" spans="1:11" ht="18" customHeight="1" x14ac:dyDescent="0.2">
      <c r="A380" s="612"/>
      <c r="B380" s="398"/>
      <c r="C380" s="398"/>
      <c r="D380" s="398"/>
      <c r="E380" s="434"/>
      <c r="F380" s="428">
        <v>0</v>
      </c>
      <c r="G380" s="428">
        <v>0</v>
      </c>
      <c r="H380" s="428">
        <v>0</v>
      </c>
      <c r="I380" s="428">
        <v>0</v>
      </c>
      <c r="J380" s="429">
        <v>0</v>
      </c>
      <c r="K380" s="606">
        <f t="shared" si="16"/>
        <v>0</v>
      </c>
    </row>
    <row r="381" spans="1:11" ht="18" customHeight="1" x14ac:dyDescent="0.2">
      <c r="A381" s="613"/>
      <c r="B381" s="45" t="s">
        <v>742</v>
      </c>
      <c r="C381" s="372"/>
      <c r="D381" s="64"/>
      <c r="E381" s="128"/>
      <c r="F381" s="430"/>
      <c r="G381" s="430"/>
      <c r="H381" s="430"/>
      <c r="I381" s="430"/>
      <c r="J381" s="430"/>
      <c r="K381" s="608">
        <f>SUM(K375:K380)</f>
        <v>0</v>
      </c>
    </row>
    <row r="382" spans="1:11" ht="18" customHeight="1" x14ac:dyDescent="0.2">
      <c r="A382" s="591" t="s">
        <v>73</v>
      </c>
      <c r="B382" s="7" t="s">
        <v>159</v>
      </c>
      <c r="C382" s="374"/>
      <c r="D382" s="7"/>
      <c r="E382" s="151"/>
      <c r="F382" s="410"/>
      <c r="G382" s="410"/>
      <c r="H382" s="410"/>
      <c r="I382" s="410"/>
      <c r="J382" s="410"/>
      <c r="K382" s="487"/>
    </row>
    <row r="383" spans="1:11" ht="30.75" customHeight="1" x14ac:dyDescent="0.2">
      <c r="A383" s="614"/>
      <c r="B383" s="436" t="s">
        <v>116</v>
      </c>
      <c r="C383" s="436"/>
      <c r="D383" s="436"/>
      <c r="E383" s="437"/>
      <c r="F383" s="437"/>
      <c r="G383" s="437"/>
      <c r="H383" s="437"/>
      <c r="I383" s="437"/>
      <c r="J383" s="438"/>
      <c r="K383" s="615"/>
    </row>
    <row r="384" spans="1:11" ht="18" customHeight="1" x14ac:dyDescent="0.2">
      <c r="A384" s="611"/>
      <c r="B384" s="308"/>
      <c r="C384" s="308"/>
      <c r="D384" s="308"/>
      <c r="E384" s="415"/>
      <c r="F384" s="426">
        <v>0</v>
      </c>
      <c r="G384" s="426">
        <v>0</v>
      </c>
      <c r="H384" s="426">
        <v>0</v>
      </c>
      <c r="I384" s="426">
        <v>0</v>
      </c>
      <c r="J384" s="427">
        <v>0</v>
      </c>
      <c r="K384" s="578">
        <f t="shared" ref="K384:K389" si="17">E384*(G384+I384+J384)</f>
        <v>0</v>
      </c>
    </row>
    <row r="385" spans="1:11" ht="18" customHeight="1" x14ac:dyDescent="0.2">
      <c r="A385" s="611"/>
      <c r="B385" s="380"/>
      <c r="C385" s="396"/>
      <c r="D385" s="396"/>
      <c r="E385" s="415"/>
      <c r="F385" s="426">
        <v>0</v>
      </c>
      <c r="G385" s="426">
        <v>0</v>
      </c>
      <c r="H385" s="426">
        <v>0</v>
      </c>
      <c r="I385" s="426">
        <v>0</v>
      </c>
      <c r="J385" s="427">
        <v>0</v>
      </c>
      <c r="K385" s="578">
        <f t="shared" si="17"/>
        <v>0</v>
      </c>
    </row>
    <row r="386" spans="1:11" ht="18" customHeight="1" x14ac:dyDescent="0.2">
      <c r="A386" s="611"/>
      <c r="B386" s="397"/>
      <c r="C386" s="397"/>
      <c r="D386" s="397"/>
      <c r="E386" s="415"/>
      <c r="F386" s="426">
        <v>0</v>
      </c>
      <c r="G386" s="426">
        <v>0</v>
      </c>
      <c r="H386" s="426">
        <v>0</v>
      </c>
      <c r="I386" s="426">
        <v>0</v>
      </c>
      <c r="J386" s="427">
        <v>0</v>
      </c>
      <c r="K386" s="578">
        <f t="shared" si="17"/>
        <v>0</v>
      </c>
    </row>
    <row r="387" spans="1:11" ht="18" customHeight="1" x14ac:dyDescent="0.2">
      <c r="A387" s="611"/>
      <c r="B387" s="397"/>
      <c r="C387" s="397"/>
      <c r="D387" s="397"/>
      <c r="E387" s="415"/>
      <c r="F387" s="426">
        <v>0</v>
      </c>
      <c r="G387" s="426">
        <v>0</v>
      </c>
      <c r="H387" s="426">
        <v>0</v>
      </c>
      <c r="I387" s="426">
        <v>0</v>
      </c>
      <c r="J387" s="427">
        <v>0</v>
      </c>
      <c r="K387" s="578">
        <f t="shared" si="17"/>
        <v>0</v>
      </c>
    </row>
    <row r="388" spans="1:11" ht="18" customHeight="1" x14ac:dyDescent="0.2">
      <c r="A388" s="611"/>
      <c r="B388" s="397"/>
      <c r="C388" s="397"/>
      <c r="D388" s="397"/>
      <c r="E388" s="415"/>
      <c r="F388" s="426">
        <v>0</v>
      </c>
      <c r="G388" s="426">
        <v>0</v>
      </c>
      <c r="H388" s="426">
        <v>0</v>
      </c>
      <c r="I388" s="426">
        <v>0</v>
      </c>
      <c r="J388" s="427">
        <v>0</v>
      </c>
      <c r="K388" s="578">
        <f t="shared" si="17"/>
        <v>0</v>
      </c>
    </row>
    <row r="389" spans="1:11" ht="18" customHeight="1" x14ac:dyDescent="0.2">
      <c r="A389" s="612"/>
      <c r="B389" s="398"/>
      <c r="C389" s="398"/>
      <c r="D389" s="398"/>
      <c r="E389" s="434"/>
      <c r="F389" s="428">
        <v>0</v>
      </c>
      <c r="G389" s="428">
        <v>0</v>
      </c>
      <c r="H389" s="428">
        <v>0</v>
      </c>
      <c r="I389" s="428">
        <v>0</v>
      </c>
      <c r="J389" s="429">
        <v>0</v>
      </c>
      <c r="K389" s="606">
        <f t="shared" si="17"/>
        <v>0</v>
      </c>
    </row>
    <row r="390" spans="1:11" ht="18" customHeight="1" x14ac:dyDescent="0.2">
      <c r="A390" s="613"/>
      <c r="B390" s="45" t="s">
        <v>741</v>
      </c>
      <c r="C390" s="372"/>
      <c r="D390" s="64"/>
      <c r="E390" s="128"/>
      <c r="F390" s="430"/>
      <c r="G390" s="430"/>
      <c r="H390" s="430"/>
      <c r="I390" s="430"/>
      <c r="J390" s="430"/>
      <c r="K390" s="608">
        <f>SUM(K384:K389)</f>
        <v>0</v>
      </c>
    </row>
    <row r="391" spans="1:11" ht="18" customHeight="1" x14ac:dyDescent="0.2">
      <c r="A391" s="591" t="s">
        <v>508</v>
      </c>
      <c r="B391" s="7" t="s">
        <v>254</v>
      </c>
      <c r="C391" s="374"/>
      <c r="D391" s="7"/>
      <c r="E391" s="151"/>
      <c r="F391" s="410"/>
      <c r="G391" s="410"/>
      <c r="H391" s="410"/>
      <c r="I391" s="410"/>
      <c r="J391" s="410"/>
      <c r="K391" s="487"/>
    </row>
    <row r="392" spans="1:11" ht="30.75" customHeight="1" x14ac:dyDescent="0.2">
      <c r="A392" s="609"/>
      <c r="B392" s="57" t="s">
        <v>116</v>
      </c>
      <c r="C392" s="395"/>
      <c r="D392" s="57"/>
      <c r="E392" s="266"/>
      <c r="F392" s="432"/>
      <c r="G392" s="432"/>
      <c r="H392" s="432"/>
      <c r="I392" s="432"/>
      <c r="J392" s="433"/>
      <c r="K392" s="610"/>
    </row>
    <row r="393" spans="1:11" ht="18" customHeight="1" x14ac:dyDescent="0.2">
      <c r="A393" s="611"/>
      <c r="B393" s="308"/>
      <c r="C393" s="308"/>
      <c r="D393" s="308"/>
      <c r="E393" s="415"/>
      <c r="F393" s="426">
        <v>0</v>
      </c>
      <c r="G393" s="426">
        <v>0</v>
      </c>
      <c r="H393" s="426">
        <v>0</v>
      </c>
      <c r="I393" s="426">
        <v>0</v>
      </c>
      <c r="J393" s="427">
        <v>0</v>
      </c>
      <c r="K393" s="578">
        <f t="shared" ref="K393:K398" si="18">E393*(G393+I393+J393)</f>
        <v>0</v>
      </c>
    </row>
    <row r="394" spans="1:11" ht="18" customHeight="1" x14ac:dyDescent="0.2">
      <c r="A394" s="611"/>
      <c r="B394" s="380"/>
      <c r="C394" s="396"/>
      <c r="D394" s="396"/>
      <c r="E394" s="415"/>
      <c r="F394" s="426">
        <v>0</v>
      </c>
      <c r="G394" s="426">
        <v>0</v>
      </c>
      <c r="H394" s="426">
        <v>0</v>
      </c>
      <c r="I394" s="426">
        <v>0</v>
      </c>
      <c r="J394" s="427">
        <v>0</v>
      </c>
      <c r="K394" s="578">
        <f t="shared" si="18"/>
        <v>0</v>
      </c>
    </row>
    <row r="395" spans="1:11" ht="18" customHeight="1" x14ac:dyDescent="0.2">
      <c r="A395" s="611"/>
      <c r="B395" s="397"/>
      <c r="C395" s="397"/>
      <c r="D395" s="397"/>
      <c r="E395" s="415"/>
      <c r="F395" s="426">
        <v>0</v>
      </c>
      <c r="G395" s="426">
        <v>0</v>
      </c>
      <c r="H395" s="426">
        <v>0</v>
      </c>
      <c r="I395" s="426">
        <v>0</v>
      </c>
      <c r="J395" s="427">
        <v>0</v>
      </c>
      <c r="K395" s="578">
        <f t="shared" si="18"/>
        <v>0</v>
      </c>
    </row>
    <row r="396" spans="1:11" ht="18" customHeight="1" x14ac:dyDescent="0.2">
      <c r="A396" s="611"/>
      <c r="B396" s="397"/>
      <c r="C396" s="397"/>
      <c r="D396" s="397"/>
      <c r="E396" s="415"/>
      <c r="F396" s="426">
        <v>0</v>
      </c>
      <c r="G396" s="426">
        <v>0</v>
      </c>
      <c r="H396" s="426">
        <v>0</v>
      </c>
      <c r="I396" s="426">
        <v>0</v>
      </c>
      <c r="J396" s="427">
        <v>0</v>
      </c>
      <c r="K396" s="578">
        <f t="shared" si="18"/>
        <v>0</v>
      </c>
    </row>
    <row r="397" spans="1:11" ht="18" customHeight="1" x14ac:dyDescent="0.2">
      <c r="A397" s="611"/>
      <c r="B397" s="397"/>
      <c r="C397" s="397"/>
      <c r="D397" s="397"/>
      <c r="E397" s="415"/>
      <c r="F397" s="426">
        <v>0</v>
      </c>
      <c r="G397" s="426">
        <v>0</v>
      </c>
      <c r="H397" s="426">
        <v>0</v>
      </c>
      <c r="I397" s="426">
        <v>0</v>
      </c>
      <c r="J397" s="427">
        <v>0</v>
      </c>
      <c r="K397" s="578">
        <f t="shared" si="18"/>
        <v>0</v>
      </c>
    </row>
    <row r="398" spans="1:11" ht="18" customHeight="1" x14ac:dyDescent="0.2">
      <c r="A398" s="612"/>
      <c r="B398" s="398"/>
      <c r="C398" s="398"/>
      <c r="D398" s="398"/>
      <c r="E398" s="434"/>
      <c r="F398" s="428">
        <v>0</v>
      </c>
      <c r="G398" s="428">
        <v>0</v>
      </c>
      <c r="H398" s="428">
        <v>0</v>
      </c>
      <c r="I398" s="428">
        <v>0</v>
      </c>
      <c r="J398" s="429">
        <v>0</v>
      </c>
      <c r="K398" s="606">
        <f t="shared" si="18"/>
        <v>0</v>
      </c>
    </row>
    <row r="399" spans="1:11" ht="18" customHeight="1" x14ac:dyDescent="0.2">
      <c r="A399" s="613"/>
      <c r="B399" s="45" t="s">
        <v>740</v>
      </c>
      <c r="C399" s="372"/>
      <c r="D399" s="64"/>
      <c r="E399" s="128"/>
      <c r="F399" s="430"/>
      <c r="G399" s="430"/>
      <c r="H399" s="430"/>
      <c r="I399" s="430"/>
      <c r="J399" s="430"/>
      <c r="K399" s="608">
        <f>SUM(K393:K398)</f>
        <v>0</v>
      </c>
    </row>
    <row r="400" spans="1:11" ht="18" customHeight="1" x14ac:dyDescent="0.2">
      <c r="A400" s="591">
        <v>9004</v>
      </c>
      <c r="B400" s="7" t="s">
        <v>117</v>
      </c>
      <c r="C400" s="374"/>
      <c r="D400" s="7"/>
      <c r="E400" s="151"/>
      <c r="F400" s="410"/>
      <c r="G400" s="410"/>
      <c r="H400" s="410"/>
      <c r="I400" s="410"/>
      <c r="J400" s="410"/>
      <c r="K400" s="487"/>
    </row>
    <row r="401" spans="1:11" ht="18" customHeight="1" x14ac:dyDescent="0.2">
      <c r="A401" s="591" t="s">
        <v>93</v>
      </c>
      <c r="B401" s="7" t="s">
        <v>284</v>
      </c>
      <c r="C401" s="374"/>
      <c r="D401" s="7"/>
      <c r="E401" s="151"/>
      <c r="F401" s="410"/>
      <c r="G401" s="410"/>
      <c r="H401" s="410"/>
      <c r="I401" s="410"/>
      <c r="J401" s="410"/>
      <c r="K401" s="487"/>
    </row>
    <row r="402" spans="1:11" ht="29.25" customHeight="1" x14ac:dyDescent="0.2">
      <c r="A402" s="609"/>
      <c r="B402" s="57" t="s">
        <v>114</v>
      </c>
      <c r="C402" s="395"/>
      <c r="D402" s="57"/>
      <c r="E402" s="266"/>
      <c r="F402" s="432"/>
      <c r="G402" s="432"/>
      <c r="H402" s="432"/>
      <c r="I402" s="432"/>
      <c r="J402" s="433"/>
      <c r="K402" s="610"/>
    </row>
    <row r="403" spans="1:11" ht="18" customHeight="1" x14ac:dyDescent="0.2">
      <c r="A403" s="611"/>
      <c r="B403" s="397"/>
      <c r="C403" s="397"/>
      <c r="D403" s="397"/>
      <c r="E403" s="415"/>
      <c r="F403" s="426">
        <v>0</v>
      </c>
      <c r="G403" s="426">
        <v>0</v>
      </c>
      <c r="H403" s="426">
        <v>0</v>
      </c>
      <c r="I403" s="426">
        <v>0</v>
      </c>
      <c r="J403" s="427">
        <v>0</v>
      </c>
      <c r="K403" s="578">
        <f t="shared" ref="K403:K410" si="19">E403*(G403+I403+J403)</f>
        <v>0</v>
      </c>
    </row>
    <row r="404" spans="1:11" ht="18" customHeight="1" x14ac:dyDescent="0.2">
      <c r="A404" s="611"/>
      <c r="B404" s="397"/>
      <c r="C404" s="397"/>
      <c r="D404" s="397"/>
      <c r="E404" s="415"/>
      <c r="F404" s="426">
        <v>0</v>
      </c>
      <c r="G404" s="426">
        <v>0</v>
      </c>
      <c r="H404" s="426">
        <v>0</v>
      </c>
      <c r="I404" s="426">
        <v>0</v>
      </c>
      <c r="J404" s="427">
        <v>0</v>
      </c>
      <c r="K404" s="578">
        <f t="shared" si="19"/>
        <v>0</v>
      </c>
    </row>
    <row r="405" spans="1:11" ht="18" customHeight="1" x14ac:dyDescent="0.2">
      <c r="A405" s="611"/>
      <c r="B405" s="397"/>
      <c r="C405" s="397"/>
      <c r="D405" s="397"/>
      <c r="E405" s="415"/>
      <c r="F405" s="426">
        <v>0</v>
      </c>
      <c r="G405" s="426">
        <v>0</v>
      </c>
      <c r="H405" s="426">
        <v>0</v>
      </c>
      <c r="I405" s="426">
        <v>0</v>
      </c>
      <c r="J405" s="427">
        <v>0</v>
      </c>
      <c r="K405" s="578">
        <f t="shared" si="19"/>
        <v>0</v>
      </c>
    </row>
    <row r="406" spans="1:11" ht="18" customHeight="1" x14ac:dyDescent="0.2">
      <c r="A406" s="611"/>
      <c r="B406" s="397"/>
      <c r="C406" s="397"/>
      <c r="D406" s="397"/>
      <c r="E406" s="415"/>
      <c r="F406" s="426">
        <v>0</v>
      </c>
      <c r="G406" s="426">
        <v>0</v>
      </c>
      <c r="H406" s="426">
        <v>0</v>
      </c>
      <c r="I406" s="426">
        <v>0</v>
      </c>
      <c r="J406" s="427">
        <v>0</v>
      </c>
      <c r="K406" s="578">
        <f t="shared" si="19"/>
        <v>0</v>
      </c>
    </row>
    <row r="407" spans="1:11" ht="18" customHeight="1" x14ac:dyDescent="0.2">
      <c r="A407" s="611"/>
      <c r="B407" s="397"/>
      <c r="C407" s="397"/>
      <c r="D407" s="397"/>
      <c r="E407" s="415"/>
      <c r="F407" s="426">
        <v>0</v>
      </c>
      <c r="G407" s="426">
        <v>0</v>
      </c>
      <c r="H407" s="426">
        <v>0</v>
      </c>
      <c r="I407" s="426">
        <v>0</v>
      </c>
      <c r="J407" s="427">
        <v>0</v>
      </c>
      <c r="K407" s="578">
        <f t="shared" si="19"/>
        <v>0</v>
      </c>
    </row>
    <row r="408" spans="1:11" ht="18" customHeight="1" x14ac:dyDescent="0.2">
      <c r="A408" s="611"/>
      <c r="B408" s="397"/>
      <c r="C408" s="397"/>
      <c r="D408" s="397"/>
      <c r="E408" s="415"/>
      <c r="F408" s="426">
        <v>0</v>
      </c>
      <c r="G408" s="426">
        <v>0</v>
      </c>
      <c r="H408" s="426">
        <v>0</v>
      </c>
      <c r="I408" s="426">
        <v>0</v>
      </c>
      <c r="J408" s="427">
        <v>0</v>
      </c>
      <c r="K408" s="578">
        <f t="shared" si="19"/>
        <v>0</v>
      </c>
    </row>
    <row r="409" spans="1:11" ht="18" customHeight="1" x14ac:dyDescent="0.2">
      <c r="A409" s="611"/>
      <c r="B409" s="397"/>
      <c r="C409" s="397"/>
      <c r="D409" s="397"/>
      <c r="E409" s="415"/>
      <c r="F409" s="426">
        <v>0</v>
      </c>
      <c r="G409" s="426">
        <v>0</v>
      </c>
      <c r="H409" s="426">
        <v>0</v>
      </c>
      <c r="I409" s="426">
        <v>0</v>
      </c>
      <c r="J409" s="427">
        <v>0</v>
      </c>
      <c r="K409" s="578">
        <f t="shared" si="19"/>
        <v>0</v>
      </c>
    </row>
    <row r="410" spans="1:11" ht="18" customHeight="1" x14ac:dyDescent="0.2">
      <c r="A410" s="612"/>
      <c r="B410" s="398"/>
      <c r="C410" s="398"/>
      <c r="D410" s="398"/>
      <c r="E410" s="434"/>
      <c r="F410" s="428">
        <v>0</v>
      </c>
      <c r="G410" s="428">
        <v>0</v>
      </c>
      <c r="H410" s="428">
        <v>0</v>
      </c>
      <c r="I410" s="428">
        <v>0</v>
      </c>
      <c r="J410" s="429">
        <v>0</v>
      </c>
      <c r="K410" s="606">
        <f t="shared" si="19"/>
        <v>0</v>
      </c>
    </row>
    <row r="411" spans="1:11" ht="18" customHeight="1" x14ac:dyDescent="0.2">
      <c r="A411" s="613"/>
      <c r="B411" s="45" t="s">
        <v>739</v>
      </c>
      <c r="C411" s="372"/>
      <c r="D411" s="64"/>
      <c r="E411" s="128"/>
      <c r="F411" s="430"/>
      <c r="G411" s="430"/>
      <c r="H411" s="430"/>
      <c r="I411" s="430"/>
      <c r="J411" s="430"/>
      <c r="K411" s="608">
        <f>SUM(K403:K410)</f>
        <v>0</v>
      </c>
    </row>
    <row r="412" spans="1:11" ht="18" customHeight="1" x14ac:dyDescent="0.2">
      <c r="A412" s="591" t="s">
        <v>74</v>
      </c>
      <c r="B412" s="7" t="s">
        <v>158</v>
      </c>
      <c r="C412" s="374"/>
      <c r="D412" s="7"/>
      <c r="E412" s="151"/>
      <c r="F412" s="410"/>
      <c r="G412" s="410"/>
      <c r="H412" s="410"/>
      <c r="I412" s="410"/>
      <c r="J412" s="410"/>
      <c r="K412" s="487"/>
    </row>
    <row r="413" spans="1:11" ht="30.75" customHeight="1" x14ac:dyDescent="0.2">
      <c r="A413" s="609"/>
      <c r="B413" s="57" t="s">
        <v>114</v>
      </c>
      <c r="C413" s="395"/>
      <c r="D413" s="57"/>
      <c r="E413" s="266"/>
      <c r="F413" s="432"/>
      <c r="G413" s="432"/>
      <c r="H413" s="432"/>
      <c r="I413" s="432"/>
      <c r="J413" s="433"/>
      <c r="K413" s="610"/>
    </row>
    <row r="414" spans="1:11" ht="18" customHeight="1" x14ac:dyDescent="0.2">
      <c r="A414" s="611"/>
      <c r="B414" s="308"/>
      <c r="C414" s="308"/>
      <c r="D414" s="308"/>
      <c r="E414" s="415"/>
      <c r="F414" s="426">
        <v>0</v>
      </c>
      <c r="G414" s="426">
        <v>0</v>
      </c>
      <c r="H414" s="426">
        <v>0</v>
      </c>
      <c r="I414" s="426">
        <v>0</v>
      </c>
      <c r="J414" s="427">
        <v>0</v>
      </c>
      <c r="K414" s="578">
        <f t="shared" ref="K414:K419" si="20">E414*(G414+I414+J414)</f>
        <v>0</v>
      </c>
    </row>
    <row r="415" spans="1:11" ht="18" customHeight="1" x14ac:dyDescent="0.2">
      <c r="A415" s="611"/>
      <c r="B415" s="380"/>
      <c r="C415" s="396"/>
      <c r="D415" s="396"/>
      <c r="E415" s="415"/>
      <c r="F415" s="426">
        <v>0</v>
      </c>
      <c r="G415" s="426">
        <v>0</v>
      </c>
      <c r="H415" s="426">
        <v>0</v>
      </c>
      <c r="I415" s="426">
        <v>0</v>
      </c>
      <c r="J415" s="427">
        <v>0</v>
      </c>
      <c r="K415" s="578">
        <f t="shared" si="20"/>
        <v>0</v>
      </c>
    </row>
    <row r="416" spans="1:11" ht="18" customHeight="1" x14ac:dyDescent="0.2">
      <c r="A416" s="611"/>
      <c r="B416" s="397"/>
      <c r="C416" s="397"/>
      <c r="D416" s="397"/>
      <c r="E416" s="415"/>
      <c r="F416" s="426">
        <v>0</v>
      </c>
      <c r="G416" s="426">
        <v>0</v>
      </c>
      <c r="H416" s="426">
        <v>0</v>
      </c>
      <c r="I416" s="426">
        <v>0</v>
      </c>
      <c r="J416" s="427">
        <v>0</v>
      </c>
      <c r="K416" s="578">
        <f t="shared" si="20"/>
        <v>0</v>
      </c>
    </row>
    <row r="417" spans="1:11" ht="18" customHeight="1" x14ac:dyDescent="0.2">
      <c r="A417" s="611"/>
      <c r="B417" s="397"/>
      <c r="C417" s="397"/>
      <c r="D417" s="397"/>
      <c r="E417" s="415"/>
      <c r="F417" s="426">
        <v>0</v>
      </c>
      <c r="G417" s="426">
        <v>0</v>
      </c>
      <c r="H417" s="426">
        <v>0</v>
      </c>
      <c r="I417" s="426">
        <v>0</v>
      </c>
      <c r="J417" s="427">
        <v>0</v>
      </c>
      <c r="K417" s="578">
        <f t="shared" si="20"/>
        <v>0</v>
      </c>
    </row>
    <row r="418" spans="1:11" ht="18" customHeight="1" x14ac:dyDescent="0.2">
      <c r="A418" s="611"/>
      <c r="B418" s="397"/>
      <c r="C418" s="397"/>
      <c r="D418" s="397"/>
      <c r="E418" s="415"/>
      <c r="F418" s="426">
        <v>0</v>
      </c>
      <c r="G418" s="426">
        <v>0</v>
      </c>
      <c r="H418" s="426">
        <v>0</v>
      </c>
      <c r="I418" s="426">
        <v>0</v>
      </c>
      <c r="J418" s="427">
        <v>0</v>
      </c>
      <c r="K418" s="578">
        <f t="shared" si="20"/>
        <v>0</v>
      </c>
    </row>
    <row r="419" spans="1:11" ht="18" customHeight="1" x14ac:dyDescent="0.2">
      <c r="A419" s="612"/>
      <c r="B419" s="398"/>
      <c r="C419" s="398"/>
      <c r="D419" s="398"/>
      <c r="E419" s="434"/>
      <c r="F419" s="428">
        <v>0</v>
      </c>
      <c r="G419" s="428">
        <v>0</v>
      </c>
      <c r="H419" s="428">
        <v>0</v>
      </c>
      <c r="I419" s="428">
        <v>0</v>
      </c>
      <c r="J419" s="429">
        <v>0</v>
      </c>
      <c r="K419" s="606">
        <f t="shared" si="20"/>
        <v>0</v>
      </c>
    </row>
    <row r="420" spans="1:11" ht="18" customHeight="1" x14ac:dyDescent="0.2">
      <c r="A420" s="613"/>
      <c r="B420" s="45" t="s">
        <v>738</v>
      </c>
      <c r="C420" s="372"/>
      <c r="D420" s="64"/>
      <c r="E420" s="128"/>
      <c r="F420" s="430"/>
      <c r="G420" s="430"/>
      <c r="H420" s="430"/>
      <c r="I420" s="430"/>
      <c r="J420" s="430"/>
      <c r="K420" s="608">
        <f>SUM(K414:K419)</f>
        <v>0</v>
      </c>
    </row>
    <row r="421" spans="1:11" ht="18" customHeight="1" x14ac:dyDescent="0.2">
      <c r="A421" s="591" t="s">
        <v>246</v>
      </c>
      <c r="B421" s="7" t="s">
        <v>255</v>
      </c>
      <c r="C421" s="374"/>
      <c r="D421" s="7"/>
      <c r="E421" s="151"/>
      <c r="F421" s="410"/>
      <c r="G421" s="410"/>
      <c r="H421" s="410"/>
      <c r="I421" s="410"/>
      <c r="J421" s="410"/>
      <c r="K421" s="487"/>
    </row>
    <row r="422" spans="1:11" ht="30.75" customHeight="1" x14ac:dyDescent="0.2">
      <c r="A422" s="609"/>
      <c r="B422" s="57" t="s">
        <v>114</v>
      </c>
      <c r="C422" s="395"/>
      <c r="D422" s="57"/>
      <c r="E422" s="266"/>
      <c r="F422" s="432"/>
      <c r="G422" s="432"/>
      <c r="H422" s="432"/>
      <c r="I422" s="432"/>
      <c r="J422" s="433"/>
      <c r="K422" s="610"/>
    </row>
    <row r="423" spans="1:11" ht="18" customHeight="1" x14ac:dyDescent="0.2">
      <c r="A423" s="611"/>
      <c r="B423" s="308"/>
      <c r="C423" s="308"/>
      <c r="D423" s="308"/>
      <c r="E423" s="415"/>
      <c r="F423" s="426">
        <v>0</v>
      </c>
      <c r="G423" s="426">
        <v>0</v>
      </c>
      <c r="H423" s="426">
        <v>0</v>
      </c>
      <c r="I423" s="426">
        <v>0</v>
      </c>
      <c r="J423" s="427">
        <v>0</v>
      </c>
      <c r="K423" s="578">
        <f t="shared" ref="K423:K428" si="21">E423*(G423+I423+J423)</f>
        <v>0</v>
      </c>
    </row>
    <row r="424" spans="1:11" ht="18" customHeight="1" x14ac:dyDescent="0.2">
      <c r="A424" s="611"/>
      <c r="B424" s="380"/>
      <c r="C424" s="396"/>
      <c r="D424" s="396"/>
      <c r="E424" s="415"/>
      <c r="F424" s="426">
        <v>0</v>
      </c>
      <c r="G424" s="426">
        <v>0</v>
      </c>
      <c r="H424" s="426">
        <v>0</v>
      </c>
      <c r="I424" s="426">
        <v>0</v>
      </c>
      <c r="J424" s="427">
        <v>0</v>
      </c>
      <c r="K424" s="578">
        <f t="shared" si="21"/>
        <v>0</v>
      </c>
    </row>
    <row r="425" spans="1:11" ht="18" customHeight="1" x14ac:dyDescent="0.2">
      <c r="A425" s="611"/>
      <c r="B425" s="397"/>
      <c r="C425" s="397"/>
      <c r="D425" s="397"/>
      <c r="E425" s="415"/>
      <c r="F425" s="426">
        <v>0</v>
      </c>
      <c r="G425" s="426">
        <v>0</v>
      </c>
      <c r="H425" s="426">
        <v>0</v>
      </c>
      <c r="I425" s="426">
        <v>0</v>
      </c>
      <c r="J425" s="427">
        <v>0</v>
      </c>
      <c r="K425" s="578">
        <f t="shared" si="21"/>
        <v>0</v>
      </c>
    </row>
    <row r="426" spans="1:11" ht="18" customHeight="1" x14ac:dyDescent="0.2">
      <c r="A426" s="611"/>
      <c r="B426" s="397"/>
      <c r="C426" s="397"/>
      <c r="D426" s="397"/>
      <c r="E426" s="415"/>
      <c r="F426" s="426">
        <v>0</v>
      </c>
      <c r="G426" s="426">
        <v>0</v>
      </c>
      <c r="H426" s="426">
        <v>0</v>
      </c>
      <c r="I426" s="426">
        <v>0</v>
      </c>
      <c r="J426" s="427">
        <v>0</v>
      </c>
      <c r="K426" s="578">
        <f t="shared" si="21"/>
        <v>0</v>
      </c>
    </row>
    <row r="427" spans="1:11" ht="18" customHeight="1" x14ac:dyDescent="0.2">
      <c r="A427" s="611"/>
      <c r="B427" s="397"/>
      <c r="C427" s="397"/>
      <c r="D427" s="397"/>
      <c r="E427" s="415"/>
      <c r="F427" s="426">
        <v>0</v>
      </c>
      <c r="G427" s="426">
        <v>0</v>
      </c>
      <c r="H427" s="426">
        <v>0</v>
      </c>
      <c r="I427" s="426">
        <v>0</v>
      </c>
      <c r="J427" s="427">
        <v>0</v>
      </c>
      <c r="K427" s="578">
        <f t="shared" si="21"/>
        <v>0</v>
      </c>
    </row>
    <row r="428" spans="1:11" ht="18" customHeight="1" x14ac:dyDescent="0.2">
      <c r="A428" s="612"/>
      <c r="B428" s="398"/>
      <c r="C428" s="398"/>
      <c r="D428" s="398"/>
      <c r="E428" s="434"/>
      <c r="F428" s="428">
        <v>0</v>
      </c>
      <c r="G428" s="428">
        <v>0</v>
      </c>
      <c r="H428" s="428">
        <v>0</v>
      </c>
      <c r="I428" s="428">
        <v>0</v>
      </c>
      <c r="J428" s="429">
        <v>0</v>
      </c>
      <c r="K428" s="606">
        <f t="shared" si="21"/>
        <v>0</v>
      </c>
    </row>
    <row r="429" spans="1:11" ht="18" customHeight="1" thickBot="1" x14ac:dyDescent="0.25">
      <c r="A429" s="616"/>
      <c r="B429" s="534" t="s">
        <v>737</v>
      </c>
      <c r="C429" s="535"/>
      <c r="D429" s="535"/>
      <c r="E429" s="536"/>
      <c r="F429" s="617"/>
      <c r="G429" s="617"/>
      <c r="H429" s="617"/>
      <c r="I429" s="617"/>
      <c r="J429" s="617"/>
      <c r="K429" s="618">
        <f>SUM(K423:K428)</f>
        <v>0</v>
      </c>
    </row>
  </sheetData>
  <sheetProtection algorithmName="SHA-512" hashValue="jtMS9nAE/tkIee74M+yvT6DXdJvLGj0oU3Mi92dihpJ7CdNYzPLin0wKJ9VeE+ao+n2dqenSNKOc3GlzkWoF3A==" saltValue="Tj1GwptOWJ4jRHCbmyUygQ==" spinCount="100000" sheet="1" objects="1" scenarios="1"/>
  <mergeCells count="5">
    <mergeCell ref="A9:F9"/>
    <mergeCell ref="F6:G6"/>
    <mergeCell ref="H6:I6"/>
    <mergeCell ref="C6:C7"/>
    <mergeCell ref="J4:K4"/>
  </mergeCells>
  <printOptions horizontalCentered="1"/>
  <pageMargins left="0.23622047244094491" right="0.23622047244094491" top="0.62992125984251968" bottom="0.62992125984251968" header="0.31496062992125984" footer="0.31496062992125984"/>
  <pageSetup paperSize="9" scale="68" fitToHeight="0" orientation="landscape" r:id="rId1"/>
  <headerFooter alignWithMargins="0">
    <oddFooter>&amp;C&amp;A&amp;R&amp;9Page &amp;P of &amp;N</oddFooter>
  </headerFooter>
  <rowBreaks count="18" manualBreakCount="18">
    <brk id="23" max="10" man="1"/>
    <brk id="55" max="10" man="1"/>
    <brk id="83" max="10" man="1"/>
    <brk id="109" max="16383" man="1"/>
    <brk id="140" max="10" man="1"/>
    <brk id="164" max="10" man="1"/>
    <brk id="174" max="16383" man="1"/>
    <brk id="193" max="10" man="1"/>
    <brk id="220" max="16383" man="1"/>
    <brk id="251" max="10" man="1"/>
    <brk id="275" max="10" man="1"/>
    <brk id="285" max="16383" man="1"/>
    <brk id="304" max="10" man="1"/>
    <brk id="331" max="16383" man="1"/>
    <brk id="345" max="10" man="1"/>
    <brk id="371" max="16383" man="1"/>
    <brk id="399" max="16383" man="1"/>
    <brk id="4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24</vt:i4>
      </vt:variant>
    </vt:vector>
  </HeadingPairs>
  <TitlesOfParts>
    <vt:vector size="37" baseType="lpstr">
      <vt:lpstr>Instructions</vt:lpstr>
      <vt:lpstr>Grand Summary</vt:lpstr>
      <vt:lpstr>NDCC</vt:lpstr>
      <vt:lpstr>Training-Proofing System</vt:lpstr>
      <vt:lpstr>Existing Substations </vt:lpstr>
      <vt:lpstr>New Substations </vt:lpstr>
      <vt:lpstr>BUNDCC</vt:lpstr>
      <vt:lpstr>Maintenance and Tech. Support.</vt:lpstr>
      <vt:lpstr>Parts</vt:lpstr>
      <vt:lpstr>Existing P2 Substations</vt:lpstr>
      <vt:lpstr>New P2 Substations</vt:lpstr>
      <vt:lpstr>Software Licenses</vt:lpstr>
      <vt:lpstr>Revisions</vt:lpstr>
      <vt:lpstr>BUNDCC!Impression_des_titres</vt:lpstr>
      <vt:lpstr>'Existing P2 Substations'!Impression_des_titres</vt:lpstr>
      <vt:lpstr>'Existing Substations '!Impression_des_titres</vt:lpstr>
      <vt:lpstr>'Grand Summary'!Impression_des_titres</vt:lpstr>
      <vt:lpstr>'Maintenance and Tech. Support.'!Impression_des_titres</vt:lpstr>
      <vt:lpstr>NDCC!Impression_des_titres</vt:lpstr>
      <vt:lpstr>'New P2 Substations'!Impression_des_titres</vt:lpstr>
      <vt:lpstr>'New Substations '!Impression_des_titres</vt:lpstr>
      <vt:lpstr>Parts!Impression_des_titres</vt:lpstr>
      <vt:lpstr>'Software Licenses'!Impression_des_titres</vt:lpstr>
      <vt:lpstr>'Training-Proofing System'!Impression_des_titres</vt:lpstr>
      <vt:lpstr>BUNDCC!Zone_d_impression</vt:lpstr>
      <vt:lpstr>'Existing P2 Substations'!Zone_d_impression</vt:lpstr>
      <vt:lpstr>'Existing Substations '!Zone_d_impression</vt:lpstr>
      <vt:lpstr>'Grand Summary'!Zone_d_impression</vt:lpstr>
      <vt:lpstr>Instructions!Zone_d_impression</vt:lpstr>
      <vt:lpstr>'Maintenance and Tech. Support.'!Zone_d_impression</vt:lpstr>
      <vt:lpstr>NDCC!Zone_d_impression</vt:lpstr>
      <vt:lpstr>'New P2 Substations'!Zone_d_impression</vt:lpstr>
      <vt:lpstr>'New Substations '!Zone_d_impression</vt:lpstr>
      <vt:lpstr>Parts!Zone_d_impression</vt:lpstr>
      <vt:lpstr>Revisions!Zone_d_impression</vt:lpstr>
      <vt:lpstr>'Software Licenses'!Zone_d_impression</vt:lpstr>
      <vt:lpstr>'Training-Proofing System'!Zone_d_impression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2017-11-07T21:38:35Z</dcterms:created>
  <dcterms:modified xsi:type="dcterms:W3CDTF">2018-03-01T07:20:06Z</dcterms:modified>
</cp:coreProperties>
</file>