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0" yWindow="0" windowWidth="20490" windowHeight="7530" tabRatio="907" activeTab="1"/>
  </bookViews>
  <sheets>
    <sheet name="Instructions" sheetId="29" r:id="rId1"/>
    <sheet name="Prix Total" sheetId="4" r:id="rId2"/>
    <sheet name="NDCC" sheetId="5" r:id="rId3"/>
    <sheet name="Système Formation-Vérification" sheetId="13" r:id="rId4"/>
    <sheet name="Sous-stations Existantes" sheetId="7" r:id="rId5"/>
    <sheet name="Nouvelles Sous-stations" sheetId="20" r:id="rId6"/>
    <sheet name="BUNDCC" sheetId="14" r:id="rId7"/>
    <sheet name="Maintenance et Support Tech." sheetId="27" r:id="rId8"/>
    <sheet name="Pièces" sheetId="9" r:id="rId9"/>
    <sheet name="Sous-stations P2 Existantes" sheetId="25" r:id="rId10"/>
    <sheet name="Nouvelles Sous-stations P2" sheetId="26" r:id="rId11"/>
    <sheet name="Licences des Logiciels" sheetId="22" r:id="rId12"/>
    <sheet name="Révisions" sheetId="28" r:id="rId13"/>
  </sheets>
  <definedNames>
    <definedName name="_xlnm.Print_Titles" localSheetId="6">BUNDCC!$1:$9</definedName>
    <definedName name="_xlnm.Print_Titles" localSheetId="11">'Licences des Logiciels'!$2:$10</definedName>
    <definedName name="_xlnm.Print_Titles" localSheetId="7">'Maintenance et Support Tech.'!$1:$10</definedName>
    <definedName name="_xlnm.Print_Titles" localSheetId="2">NDCC!$1:$10</definedName>
    <definedName name="_xlnm.Print_Titles" localSheetId="5">'Nouvelles Sous-stations'!$2:$11</definedName>
    <definedName name="_xlnm.Print_Titles" localSheetId="10">'Nouvelles Sous-stations P2'!$2:$11</definedName>
    <definedName name="_xlnm.Print_Titles" localSheetId="8">Pièces!$2:$10</definedName>
    <definedName name="_xlnm.Print_Titles" localSheetId="1">'Prix Total'!$1:$8</definedName>
    <definedName name="_xlnm.Print_Titles" localSheetId="4">'Sous-stations Existantes'!$2:$11</definedName>
    <definedName name="_xlnm.Print_Titles" localSheetId="9">'Sous-stations P2 Existantes'!$2:$11</definedName>
    <definedName name="_xlnm.Print_Titles" localSheetId="3">'Système Formation-Vérification'!$1:$10</definedName>
    <definedName name="Z_22E01DE9_5E28_42A8_922D_A1658A7B4689_.wvu.PrintArea" localSheetId="6" hidden="1">BUNDCC!$A$1:$K$116</definedName>
    <definedName name="Z_22E01DE9_5E28_42A8_922D_A1658A7B4689_.wvu.PrintArea" localSheetId="7" hidden="1">'Maintenance et Support Tech.'!$A$1:$K$72</definedName>
    <definedName name="Z_22E01DE9_5E28_42A8_922D_A1658A7B4689_.wvu.PrintArea" localSheetId="2" hidden="1">NDCC!$A$1:$K$139</definedName>
    <definedName name="Z_22E01DE9_5E28_42A8_922D_A1658A7B4689_.wvu.PrintArea" localSheetId="5" hidden="1">'Nouvelles Sous-stations'!$A$1:$K$116</definedName>
    <definedName name="Z_22E01DE9_5E28_42A8_922D_A1658A7B4689_.wvu.PrintArea" localSheetId="10" hidden="1">'Nouvelles Sous-stations P2'!$A$1:$K$116</definedName>
    <definedName name="Z_22E01DE9_5E28_42A8_922D_A1658A7B4689_.wvu.PrintArea" localSheetId="1" hidden="1">'Prix Total'!$A$1:$K$66</definedName>
    <definedName name="Z_22E01DE9_5E28_42A8_922D_A1658A7B4689_.wvu.PrintArea" localSheetId="4" hidden="1">'Sous-stations Existantes'!$A$1:$K$116</definedName>
    <definedName name="Z_22E01DE9_5E28_42A8_922D_A1658A7B4689_.wvu.PrintArea" localSheetId="9" hidden="1">'Sous-stations P2 Existantes'!$A$1:$K$116</definedName>
    <definedName name="Z_22E01DE9_5E28_42A8_922D_A1658A7B4689_.wvu.PrintArea" localSheetId="3" hidden="1">'Système Formation-Vérification'!$A$1:$K$126</definedName>
    <definedName name="Z_22E01DE9_5E28_42A8_922D_A1658A7B4689_.wvu.PrintTitles" localSheetId="6" hidden="1">BUNDCC!$1:$9</definedName>
    <definedName name="Z_22E01DE9_5E28_42A8_922D_A1658A7B4689_.wvu.PrintTitles" localSheetId="11" hidden="1">'Licences des Logiciels'!$2:$10</definedName>
    <definedName name="Z_22E01DE9_5E28_42A8_922D_A1658A7B4689_.wvu.PrintTitles" localSheetId="7" hidden="1">'Maintenance et Support Tech.'!$1:$10</definedName>
    <definedName name="Z_22E01DE9_5E28_42A8_922D_A1658A7B4689_.wvu.PrintTitles" localSheetId="2" hidden="1">NDCC!$1:$10</definedName>
    <definedName name="Z_22E01DE9_5E28_42A8_922D_A1658A7B4689_.wvu.PrintTitles" localSheetId="5" hidden="1">'Nouvelles Sous-stations'!$3:$11</definedName>
    <definedName name="Z_22E01DE9_5E28_42A8_922D_A1658A7B4689_.wvu.PrintTitles" localSheetId="10" hidden="1">'Nouvelles Sous-stations P2'!$3:$11</definedName>
    <definedName name="Z_22E01DE9_5E28_42A8_922D_A1658A7B4689_.wvu.PrintTitles" localSheetId="8" hidden="1">Pièces!$2:$10</definedName>
    <definedName name="Z_22E01DE9_5E28_42A8_922D_A1658A7B4689_.wvu.PrintTitles" localSheetId="4" hidden="1">'Sous-stations Existantes'!$3:$11</definedName>
    <definedName name="Z_22E01DE9_5E28_42A8_922D_A1658A7B4689_.wvu.PrintTitles" localSheetId="9" hidden="1">'Sous-stations P2 Existantes'!$3:$11</definedName>
    <definedName name="Z_22E01DE9_5E28_42A8_922D_A1658A7B4689_.wvu.PrintTitles" localSheetId="3" hidden="1">'Système Formation-Vérification'!$1:$10</definedName>
    <definedName name="Z_24D73796_56FF_48B9_B9A2_9D8930DAFE97_.wvu.PrintArea" localSheetId="6" hidden="1">BUNDCC!$A$1:$K$116</definedName>
    <definedName name="Z_24D73796_56FF_48B9_B9A2_9D8930DAFE97_.wvu.PrintArea" localSheetId="7" hidden="1">'Maintenance et Support Tech.'!$A$1:$K$72</definedName>
    <definedName name="Z_24D73796_56FF_48B9_B9A2_9D8930DAFE97_.wvu.PrintArea" localSheetId="2" hidden="1">NDCC!$A$1:$K$139</definedName>
    <definedName name="Z_24D73796_56FF_48B9_B9A2_9D8930DAFE97_.wvu.PrintArea" localSheetId="5" hidden="1">'Nouvelles Sous-stations'!$A$1:$K$116</definedName>
    <definedName name="Z_24D73796_56FF_48B9_B9A2_9D8930DAFE97_.wvu.PrintArea" localSheetId="10" hidden="1">'Nouvelles Sous-stations P2'!$A$1:$K$116</definedName>
    <definedName name="Z_24D73796_56FF_48B9_B9A2_9D8930DAFE97_.wvu.PrintArea" localSheetId="1" hidden="1">'Prix Total'!$A$1:$K$66</definedName>
    <definedName name="Z_24D73796_56FF_48B9_B9A2_9D8930DAFE97_.wvu.PrintArea" localSheetId="4" hidden="1">'Sous-stations Existantes'!$A$1:$K$116</definedName>
    <definedName name="Z_24D73796_56FF_48B9_B9A2_9D8930DAFE97_.wvu.PrintArea" localSheetId="9" hidden="1">'Sous-stations P2 Existantes'!$A$1:$K$116</definedName>
    <definedName name="Z_24D73796_56FF_48B9_B9A2_9D8930DAFE97_.wvu.PrintArea" localSheetId="3" hidden="1">'Système Formation-Vérification'!$A$1:$K$126</definedName>
    <definedName name="Z_24D73796_56FF_48B9_B9A2_9D8930DAFE97_.wvu.PrintTitles" localSheetId="6" hidden="1">BUNDCC!$1:$9</definedName>
    <definedName name="Z_24D73796_56FF_48B9_B9A2_9D8930DAFE97_.wvu.PrintTitles" localSheetId="11" hidden="1">'Licences des Logiciels'!$2:$10</definedName>
    <definedName name="Z_24D73796_56FF_48B9_B9A2_9D8930DAFE97_.wvu.PrintTitles" localSheetId="7" hidden="1">'Maintenance et Support Tech.'!$1:$10</definedName>
    <definedName name="Z_24D73796_56FF_48B9_B9A2_9D8930DAFE97_.wvu.PrintTitles" localSheetId="2" hidden="1">NDCC!$1:$10</definedName>
    <definedName name="Z_24D73796_56FF_48B9_B9A2_9D8930DAFE97_.wvu.PrintTitles" localSheetId="5" hidden="1">'Nouvelles Sous-stations'!$3:$11</definedName>
    <definedName name="Z_24D73796_56FF_48B9_B9A2_9D8930DAFE97_.wvu.PrintTitles" localSheetId="10" hidden="1">'Nouvelles Sous-stations P2'!$3:$11</definedName>
    <definedName name="Z_24D73796_56FF_48B9_B9A2_9D8930DAFE97_.wvu.PrintTitles" localSheetId="8" hidden="1">Pièces!$2:$10</definedName>
    <definedName name="Z_24D73796_56FF_48B9_B9A2_9D8930DAFE97_.wvu.PrintTitles" localSheetId="4" hidden="1">'Sous-stations Existantes'!$3:$11</definedName>
    <definedName name="Z_24D73796_56FF_48B9_B9A2_9D8930DAFE97_.wvu.PrintTitles" localSheetId="9" hidden="1">'Sous-stations P2 Existantes'!$3:$11</definedName>
    <definedName name="Z_24D73796_56FF_48B9_B9A2_9D8930DAFE97_.wvu.PrintTitles" localSheetId="3" hidden="1">'Système Formation-Vérification'!$1:$10</definedName>
    <definedName name="Z_24D73796_56FF_48B9_B9A2_9D8930DAFE97_.wvu.Rows" localSheetId="6" hidden="1">BUNDCC!#REF!,BUNDCC!$20:$20</definedName>
    <definedName name="Z_24D73796_56FF_48B9_B9A2_9D8930DAFE97_.wvu.Rows" localSheetId="7" hidden="1">'Maintenance et Support Tech.'!$9:$9,'Maintenance et Support Tech.'!$16:$16</definedName>
    <definedName name="Z_24D73796_56FF_48B9_B9A2_9D8930DAFE97_.wvu.Rows" localSheetId="2" hidden="1">NDCC!$9:$9,NDCC!$22:$22</definedName>
    <definedName name="Z_24D73796_56FF_48B9_B9A2_9D8930DAFE97_.wvu.Rows" localSheetId="3" hidden="1">'Système Formation-Vérification'!$9:$9,'Système Formation-Vérification'!$20:$20</definedName>
    <definedName name="Z_48D003FB_2D39_4964_BA79_95CF3AABF4A4_.wvu.PrintArea" localSheetId="6" hidden="1">BUNDCC!$A$1:$K$116</definedName>
    <definedName name="Z_48D003FB_2D39_4964_BA79_95CF3AABF4A4_.wvu.PrintArea" localSheetId="7" hidden="1">'Maintenance et Support Tech.'!$A$1:$K$72</definedName>
    <definedName name="Z_48D003FB_2D39_4964_BA79_95CF3AABF4A4_.wvu.PrintArea" localSheetId="2" hidden="1">NDCC!$A$1:$K$139</definedName>
    <definedName name="Z_48D003FB_2D39_4964_BA79_95CF3AABF4A4_.wvu.PrintArea" localSheetId="5" hidden="1">'Nouvelles Sous-stations'!$A$1:$K$116</definedName>
    <definedName name="Z_48D003FB_2D39_4964_BA79_95CF3AABF4A4_.wvu.PrintArea" localSheetId="10" hidden="1">'Nouvelles Sous-stations P2'!$A$1:$K$116</definedName>
    <definedName name="Z_48D003FB_2D39_4964_BA79_95CF3AABF4A4_.wvu.PrintArea" localSheetId="1" hidden="1">'Prix Total'!$A$1:$K$66</definedName>
    <definedName name="Z_48D003FB_2D39_4964_BA79_95CF3AABF4A4_.wvu.PrintArea" localSheetId="4" hidden="1">'Sous-stations Existantes'!$A$1:$K$116</definedName>
    <definedName name="Z_48D003FB_2D39_4964_BA79_95CF3AABF4A4_.wvu.PrintArea" localSheetId="9" hidden="1">'Sous-stations P2 Existantes'!$A$1:$K$116</definedName>
    <definedName name="Z_48D003FB_2D39_4964_BA79_95CF3AABF4A4_.wvu.PrintArea" localSheetId="3" hidden="1">'Système Formation-Vérification'!$A$1:$K$126</definedName>
    <definedName name="Z_48D003FB_2D39_4964_BA79_95CF3AABF4A4_.wvu.PrintTitles" localSheetId="6" hidden="1">BUNDCC!$1:$9</definedName>
    <definedName name="Z_48D003FB_2D39_4964_BA79_95CF3AABF4A4_.wvu.PrintTitles" localSheetId="11" hidden="1">'Licences des Logiciels'!$2:$10</definedName>
    <definedName name="Z_48D003FB_2D39_4964_BA79_95CF3AABF4A4_.wvu.PrintTitles" localSheetId="7" hidden="1">'Maintenance et Support Tech.'!$1:$10</definedName>
    <definedName name="Z_48D003FB_2D39_4964_BA79_95CF3AABF4A4_.wvu.PrintTitles" localSheetId="2" hidden="1">NDCC!$1:$10</definedName>
    <definedName name="Z_48D003FB_2D39_4964_BA79_95CF3AABF4A4_.wvu.PrintTitles" localSheetId="5" hidden="1">'Nouvelles Sous-stations'!$3:$11</definedName>
    <definedName name="Z_48D003FB_2D39_4964_BA79_95CF3AABF4A4_.wvu.PrintTitles" localSheetId="10" hidden="1">'Nouvelles Sous-stations P2'!$3:$11</definedName>
    <definedName name="Z_48D003FB_2D39_4964_BA79_95CF3AABF4A4_.wvu.PrintTitles" localSheetId="8" hidden="1">Pièces!$2:$10</definedName>
    <definedName name="Z_48D003FB_2D39_4964_BA79_95CF3AABF4A4_.wvu.PrintTitles" localSheetId="4" hidden="1">'Sous-stations Existantes'!$3:$11</definedName>
    <definedName name="Z_48D003FB_2D39_4964_BA79_95CF3AABF4A4_.wvu.PrintTitles" localSheetId="9" hidden="1">'Sous-stations P2 Existantes'!$3:$11</definedName>
    <definedName name="Z_48D003FB_2D39_4964_BA79_95CF3AABF4A4_.wvu.PrintTitles" localSheetId="3" hidden="1">'Système Formation-Vérification'!$1:$10</definedName>
    <definedName name="Z_CA4C9CA3_457D_4354_9F09_A710E02A0CEF_.wvu.PrintArea" localSheetId="6" hidden="1">BUNDCC!$A$1:$K$116</definedName>
    <definedName name="Z_CA4C9CA3_457D_4354_9F09_A710E02A0CEF_.wvu.PrintArea" localSheetId="7" hidden="1">'Maintenance et Support Tech.'!$A$1:$K$72</definedName>
    <definedName name="Z_CA4C9CA3_457D_4354_9F09_A710E02A0CEF_.wvu.PrintArea" localSheetId="2" hidden="1">NDCC!$A$1:$K$139</definedName>
    <definedName name="Z_CA4C9CA3_457D_4354_9F09_A710E02A0CEF_.wvu.PrintArea" localSheetId="5" hidden="1">'Nouvelles Sous-stations'!$A$1:$K$116</definedName>
    <definedName name="Z_CA4C9CA3_457D_4354_9F09_A710E02A0CEF_.wvu.PrintArea" localSheetId="10" hidden="1">'Nouvelles Sous-stations P2'!$A$1:$K$116</definedName>
    <definedName name="Z_CA4C9CA3_457D_4354_9F09_A710E02A0CEF_.wvu.PrintArea" localSheetId="1" hidden="1">'Prix Total'!$A$1:$K$66</definedName>
    <definedName name="Z_CA4C9CA3_457D_4354_9F09_A710E02A0CEF_.wvu.PrintArea" localSheetId="4" hidden="1">'Sous-stations Existantes'!$A$1:$K$116</definedName>
    <definedName name="Z_CA4C9CA3_457D_4354_9F09_A710E02A0CEF_.wvu.PrintArea" localSheetId="9" hidden="1">'Sous-stations P2 Existantes'!$A$1:$K$116</definedName>
    <definedName name="Z_CA4C9CA3_457D_4354_9F09_A710E02A0CEF_.wvu.PrintArea" localSheetId="3" hidden="1">'Système Formation-Vérification'!$A$1:$K$126</definedName>
    <definedName name="Z_CA4C9CA3_457D_4354_9F09_A710E02A0CEF_.wvu.PrintTitles" localSheetId="6" hidden="1">BUNDCC!$1:$9</definedName>
    <definedName name="Z_CA4C9CA3_457D_4354_9F09_A710E02A0CEF_.wvu.PrintTitles" localSheetId="11" hidden="1">'Licences des Logiciels'!$2:$10</definedName>
    <definedName name="Z_CA4C9CA3_457D_4354_9F09_A710E02A0CEF_.wvu.PrintTitles" localSheetId="7" hidden="1">'Maintenance et Support Tech.'!$1:$10</definedName>
    <definedName name="Z_CA4C9CA3_457D_4354_9F09_A710E02A0CEF_.wvu.PrintTitles" localSheetId="2" hidden="1">NDCC!$1:$10</definedName>
    <definedName name="Z_CA4C9CA3_457D_4354_9F09_A710E02A0CEF_.wvu.PrintTitles" localSheetId="5" hidden="1">'Nouvelles Sous-stations'!$3:$11</definedName>
    <definedName name="Z_CA4C9CA3_457D_4354_9F09_A710E02A0CEF_.wvu.PrintTitles" localSheetId="10" hidden="1">'Nouvelles Sous-stations P2'!$3:$11</definedName>
    <definedName name="Z_CA4C9CA3_457D_4354_9F09_A710E02A0CEF_.wvu.PrintTitles" localSheetId="8" hidden="1">Pièces!$2:$10</definedName>
    <definedName name="Z_CA4C9CA3_457D_4354_9F09_A710E02A0CEF_.wvu.PrintTitles" localSheetId="4" hidden="1">'Sous-stations Existantes'!$3:$11</definedName>
    <definedName name="Z_CA4C9CA3_457D_4354_9F09_A710E02A0CEF_.wvu.PrintTitles" localSheetId="9" hidden="1">'Sous-stations P2 Existantes'!$3:$11</definedName>
    <definedName name="Z_CA4C9CA3_457D_4354_9F09_A710E02A0CEF_.wvu.PrintTitles" localSheetId="3" hidden="1">'Système Formation-Vérification'!$1:$10</definedName>
    <definedName name="Z_CD0315DE_359D_4CFC_8B27_12EBDBD711D3_.wvu.PrintArea" localSheetId="6" hidden="1">BUNDCC!$A$1:$K$116</definedName>
    <definedName name="Z_CD0315DE_359D_4CFC_8B27_12EBDBD711D3_.wvu.PrintArea" localSheetId="7" hidden="1">'Maintenance et Support Tech.'!$A$1:$K$72</definedName>
    <definedName name="Z_CD0315DE_359D_4CFC_8B27_12EBDBD711D3_.wvu.PrintArea" localSheetId="2" hidden="1">NDCC!$A$1:$K$139</definedName>
    <definedName name="Z_CD0315DE_359D_4CFC_8B27_12EBDBD711D3_.wvu.PrintArea" localSheetId="5" hidden="1">'Nouvelles Sous-stations'!$A$1:$K$116</definedName>
    <definedName name="Z_CD0315DE_359D_4CFC_8B27_12EBDBD711D3_.wvu.PrintArea" localSheetId="10" hidden="1">'Nouvelles Sous-stations P2'!$A$1:$K$116</definedName>
    <definedName name="Z_CD0315DE_359D_4CFC_8B27_12EBDBD711D3_.wvu.PrintArea" localSheetId="1" hidden="1">'Prix Total'!$A$1:$K$66</definedName>
    <definedName name="Z_CD0315DE_359D_4CFC_8B27_12EBDBD711D3_.wvu.PrintArea" localSheetId="4" hidden="1">'Sous-stations Existantes'!$A$1:$K$116</definedName>
    <definedName name="Z_CD0315DE_359D_4CFC_8B27_12EBDBD711D3_.wvu.PrintArea" localSheetId="9" hidden="1">'Sous-stations P2 Existantes'!$A$1:$K$116</definedName>
    <definedName name="Z_CD0315DE_359D_4CFC_8B27_12EBDBD711D3_.wvu.PrintArea" localSheetId="3" hidden="1">'Système Formation-Vérification'!$A$1:$K$126</definedName>
    <definedName name="Z_CD0315DE_359D_4CFC_8B27_12EBDBD711D3_.wvu.PrintTitles" localSheetId="6" hidden="1">BUNDCC!$1:$9</definedName>
    <definedName name="Z_CD0315DE_359D_4CFC_8B27_12EBDBD711D3_.wvu.PrintTitles" localSheetId="11" hidden="1">'Licences des Logiciels'!$2:$10</definedName>
    <definedName name="Z_CD0315DE_359D_4CFC_8B27_12EBDBD711D3_.wvu.PrintTitles" localSheetId="7" hidden="1">'Maintenance et Support Tech.'!$1:$10</definedName>
    <definedName name="Z_CD0315DE_359D_4CFC_8B27_12EBDBD711D3_.wvu.PrintTitles" localSheetId="2" hidden="1">NDCC!$1:$10</definedName>
    <definedName name="Z_CD0315DE_359D_4CFC_8B27_12EBDBD711D3_.wvu.PrintTitles" localSheetId="5" hidden="1">'Nouvelles Sous-stations'!$3:$11</definedName>
    <definedName name="Z_CD0315DE_359D_4CFC_8B27_12EBDBD711D3_.wvu.PrintTitles" localSheetId="10" hidden="1">'Nouvelles Sous-stations P2'!$3:$11</definedName>
    <definedName name="Z_CD0315DE_359D_4CFC_8B27_12EBDBD711D3_.wvu.PrintTitles" localSheetId="8" hidden="1">Pièces!$2:$10</definedName>
    <definedName name="Z_CD0315DE_359D_4CFC_8B27_12EBDBD711D3_.wvu.PrintTitles" localSheetId="4" hidden="1">'Sous-stations Existantes'!$3:$11</definedName>
    <definedName name="Z_CD0315DE_359D_4CFC_8B27_12EBDBD711D3_.wvu.PrintTitles" localSheetId="9" hidden="1">'Sous-stations P2 Existantes'!$3:$11</definedName>
    <definedName name="Z_CD0315DE_359D_4CFC_8B27_12EBDBD711D3_.wvu.PrintTitles" localSheetId="3" hidden="1">'Système Formation-Vérification'!$1:$10</definedName>
    <definedName name="Z_D753FECA_CE9B_4DB2_B8AE_E119281D33ED_.wvu.PrintArea" localSheetId="6" hidden="1">BUNDCC!$A$1:$K$116</definedName>
    <definedName name="Z_D753FECA_CE9B_4DB2_B8AE_E119281D33ED_.wvu.PrintArea" localSheetId="7" hidden="1">'Maintenance et Support Tech.'!$A$1:$K$72</definedName>
    <definedName name="Z_D753FECA_CE9B_4DB2_B8AE_E119281D33ED_.wvu.PrintArea" localSheetId="2" hidden="1">NDCC!$A$1:$K$139</definedName>
    <definedName name="Z_D753FECA_CE9B_4DB2_B8AE_E119281D33ED_.wvu.PrintArea" localSheetId="5" hidden="1">'Nouvelles Sous-stations'!$A$1:$K$116</definedName>
    <definedName name="Z_D753FECA_CE9B_4DB2_B8AE_E119281D33ED_.wvu.PrintArea" localSheetId="10" hidden="1">'Nouvelles Sous-stations P2'!$A$1:$K$116</definedName>
    <definedName name="Z_D753FECA_CE9B_4DB2_B8AE_E119281D33ED_.wvu.PrintArea" localSheetId="1" hidden="1">'Prix Total'!$A$1:$K$66</definedName>
    <definedName name="Z_D753FECA_CE9B_4DB2_B8AE_E119281D33ED_.wvu.PrintArea" localSheetId="4" hidden="1">'Sous-stations Existantes'!$A$1:$K$116</definedName>
    <definedName name="Z_D753FECA_CE9B_4DB2_B8AE_E119281D33ED_.wvu.PrintArea" localSheetId="9" hidden="1">'Sous-stations P2 Existantes'!$A$1:$K$116</definedName>
    <definedName name="Z_D753FECA_CE9B_4DB2_B8AE_E119281D33ED_.wvu.PrintArea" localSheetId="3" hidden="1">'Système Formation-Vérification'!$A$1:$K$126</definedName>
    <definedName name="Z_D753FECA_CE9B_4DB2_B8AE_E119281D33ED_.wvu.PrintTitles" localSheetId="6" hidden="1">BUNDCC!$1:$9</definedName>
    <definedName name="Z_D753FECA_CE9B_4DB2_B8AE_E119281D33ED_.wvu.PrintTitles" localSheetId="11" hidden="1">'Licences des Logiciels'!$2:$10</definedName>
    <definedName name="Z_D753FECA_CE9B_4DB2_B8AE_E119281D33ED_.wvu.PrintTitles" localSheetId="7" hidden="1">'Maintenance et Support Tech.'!$1:$10</definedName>
    <definedName name="Z_D753FECA_CE9B_4DB2_B8AE_E119281D33ED_.wvu.PrintTitles" localSheetId="2" hidden="1">NDCC!$1:$10</definedName>
    <definedName name="Z_D753FECA_CE9B_4DB2_B8AE_E119281D33ED_.wvu.PrintTitles" localSheetId="5" hidden="1">'Nouvelles Sous-stations'!$3:$11</definedName>
    <definedName name="Z_D753FECA_CE9B_4DB2_B8AE_E119281D33ED_.wvu.PrintTitles" localSheetId="10" hidden="1">'Nouvelles Sous-stations P2'!$3:$11</definedName>
    <definedName name="Z_D753FECA_CE9B_4DB2_B8AE_E119281D33ED_.wvu.PrintTitles" localSheetId="8" hidden="1">Pièces!$2:$10</definedName>
    <definedName name="Z_D753FECA_CE9B_4DB2_B8AE_E119281D33ED_.wvu.PrintTitles" localSheetId="4" hidden="1">'Sous-stations Existantes'!$3:$11</definedName>
    <definedName name="Z_D753FECA_CE9B_4DB2_B8AE_E119281D33ED_.wvu.PrintTitles" localSheetId="9" hidden="1">'Sous-stations P2 Existantes'!$3:$11</definedName>
    <definedName name="Z_D753FECA_CE9B_4DB2_B8AE_E119281D33ED_.wvu.PrintTitles" localSheetId="3" hidden="1">'Système Formation-Vérification'!$1:$10</definedName>
    <definedName name="Z_D753FECA_CE9B_4DB2_B8AE_E119281D33ED_.wvu.Rows" localSheetId="6" hidden="1">BUNDCC!#REF!,BUNDCC!$20:$20</definedName>
    <definedName name="Z_D753FECA_CE9B_4DB2_B8AE_E119281D33ED_.wvu.Rows" localSheetId="7" hidden="1">'Maintenance et Support Tech.'!$9:$9,'Maintenance et Support Tech.'!$16:$16</definedName>
    <definedName name="Z_D753FECA_CE9B_4DB2_B8AE_E119281D33ED_.wvu.Rows" localSheetId="2" hidden="1">NDCC!$9:$9,NDCC!$22:$22</definedName>
    <definedName name="Z_D753FECA_CE9B_4DB2_B8AE_E119281D33ED_.wvu.Rows" localSheetId="3" hidden="1">'Système Formation-Vérification'!$9:$9,'Système Formation-Vérification'!$20:$20</definedName>
    <definedName name="_xlnm.Print_Area" localSheetId="6">BUNDCC!$A$1:$K$116</definedName>
    <definedName name="_xlnm.Print_Area" localSheetId="0">Instructions!$A$1:$A$43</definedName>
    <definedName name="_xlnm.Print_Area" localSheetId="11">'Licences des Logiciels'!$A$1:$L$200</definedName>
    <definedName name="_xlnm.Print_Area" localSheetId="7">'Maintenance et Support Tech.'!$A$1:$K$72</definedName>
    <definedName name="_xlnm.Print_Area" localSheetId="2">NDCC!$A$1:$K$139</definedName>
    <definedName name="_xlnm.Print_Area" localSheetId="5">'Nouvelles Sous-stations'!$A$1:$K$116</definedName>
    <definedName name="_xlnm.Print_Area" localSheetId="10">'Nouvelles Sous-stations P2'!$A$1:$K$116</definedName>
    <definedName name="_xlnm.Print_Area" localSheetId="8">Pièces!$A$1:$K$429</definedName>
    <definedName name="_xlnm.Print_Area" localSheetId="1">'Prix Total'!$A$1:$K$71</definedName>
    <definedName name="_xlnm.Print_Area" localSheetId="12">Révisions!$A$1:$E$21</definedName>
    <definedName name="_xlnm.Print_Area" localSheetId="4">'Sous-stations Existantes'!$A$1:$K$116</definedName>
    <definedName name="_xlnm.Print_Area" localSheetId="9">'Sous-stations P2 Existantes'!$A$1:$K$116</definedName>
    <definedName name="_xlnm.Print_Area" localSheetId="3">'Système Formation-Vérification'!$A$1:$K$126</definedName>
  </definedNames>
  <calcPr calcId="171027"/>
</workbook>
</file>

<file path=xl/calcChain.xml><?xml version="1.0" encoding="utf-8"?>
<calcChain xmlns="http://schemas.openxmlformats.org/spreadsheetml/2006/main">
  <c r="K93" i="7" l="1"/>
  <c r="K92" i="7"/>
  <c r="K91" i="7"/>
  <c r="K90" i="7"/>
  <c r="K89" i="7"/>
  <c r="K88" i="7"/>
  <c r="K4" i="22" l="1"/>
  <c r="J4" i="26" l="1"/>
  <c r="J4" i="25"/>
  <c r="J4" i="9"/>
  <c r="J4" i="27"/>
  <c r="J4" i="14"/>
  <c r="J4" i="20"/>
  <c r="J4" i="7"/>
  <c r="J4" i="13"/>
  <c r="J4" i="5"/>
  <c r="K106" i="7" l="1"/>
  <c r="K77" i="13" l="1"/>
  <c r="K78" i="13"/>
  <c r="K79" i="13"/>
  <c r="K80" i="13"/>
  <c r="K81" i="13"/>
  <c r="K82" i="13"/>
  <c r="K83" i="13"/>
  <c r="K84" i="13"/>
  <c r="K68" i="13"/>
  <c r="K69" i="13"/>
  <c r="K70" i="13"/>
  <c r="K71" i="13"/>
  <c r="K72" i="13"/>
  <c r="K73" i="13"/>
  <c r="K74" i="13"/>
  <c r="K63" i="13"/>
  <c r="K64" i="13"/>
  <c r="K65" i="13"/>
  <c r="K66" i="13"/>
  <c r="K100" i="7"/>
  <c r="L189" i="22"/>
  <c r="K71" i="27"/>
  <c r="K70" i="27"/>
  <c r="K68" i="27"/>
  <c r="K65" i="27"/>
  <c r="K64" i="27"/>
  <c r="K62" i="27"/>
  <c r="K59" i="27"/>
  <c r="K58" i="27"/>
  <c r="K56" i="27"/>
  <c r="K53" i="27"/>
  <c r="K52" i="27"/>
  <c r="K50" i="27"/>
  <c r="K47" i="27"/>
  <c r="K46" i="27"/>
  <c r="K44" i="27"/>
  <c r="K39" i="27"/>
  <c r="K38" i="27"/>
  <c r="K37" i="27"/>
  <c r="K36" i="27"/>
  <c r="K35" i="27"/>
  <c r="K31" i="27"/>
  <c r="K30" i="27"/>
  <c r="K29" i="27"/>
  <c r="K28" i="27"/>
  <c r="K27" i="27"/>
  <c r="K23" i="27"/>
  <c r="K22" i="27"/>
  <c r="K21" i="27"/>
  <c r="K20" i="27"/>
  <c r="K19" i="27"/>
  <c r="K115" i="14"/>
  <c r="K114" i="14"/>
  <c r="K113" i="14"/>
  <c r="K112" i="14"/>
  <c r="K111" i="14"/>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114" i="22"/>
  <c r="L113" i="22"/>
  <c r="L112" i="22"/>
  <c r="L111" i="22"/>
  <c r="L110" i="22"/>
  <c r="L109" i="22"/>
  <c r="L108" i="22"/>
  <c r="L107" i="22"/>
  <c r="L106" i="22"/>
  <c r="L105" i="22"/>
  <c r="L128" i="22"/>
  <c r="L127" i="22"/>
  <c r="L126" i="22"/>
  <c r="L125" i="22"/>
  <c r="L124" i="22"/>
  <c r="L123" i="22"/>
  <c r="L122" i="22"/>
  <c r="L121" i="22"/>
  <c r="L120" i="22"/>
  <c r="L119" i="22"/>
  <c r="L142" i="22"/>
  <c r="L141" i="22"/>
  <c r="L140" i="22"/>
  <c r="L139" i="22"/>
  <c r="L138" i="22"/>
  <c r="L137" i="22"/>
  <c r="L136" i="22"/>
  <c r="L135" i="22"/>
  <c r="L134" i="22"/>
  <c r="L133" i="22"/>
  <c r="L156" i="22"/>
  <c r="L155" i="22"/>
  <c r="L154" i="22"/>
  <c r="L153" i="22"/>
  <c r="L152" i="22"/>
  <c r="L151" i="22"/>
  <c r="L150" i="22"/>
  <c r="L149" i="22"/>
  <c r="L148" i="22"/>
  <c r="L147" i="22"/>
  <c r="L170" i="22"/>
  <c r="L169" i="22"/>
  <c r="L168" i="22"/>
  <c r="L167" i="22"/>
  <c r="L166" i="22"/>
  <c r="L165" i="22"/>
  <c r="L164" i="22"/>
  <c r="L163" i="22"/>
  <c r="L162" i="22"/>
  <c r="L161" i="22"/>
  <c r="L184" i="22"/>
  <c r="L183" i="22"/>
  <c r="L182" i="22"/>
  <c r="L181" i="22"/>
  <c r="L180" i="22"/>
  <c r="L179" i="22"/>
  <c r="L178" i="22"/>
  <c r="L177" i="22"/>
  <c r="L176" i="22"/>
  <c r="L175" i="22"/>
  <c r="L197" i="22"/>
  <c r="L196" i="22"/>
  <c r="L195" i="22"/>
  <c r="L194" i="22"/>
  <c r="L193" i="22"/>
  <c r="L192" i="22"/>
  <c r="L191" i="22"/>
  <c r="L190" i="22"/>
  <c r="L198" i="22"/>
  <c r="K92" i="13"/>
  <c r="K91" i="13"/>
  <c r="K90" i="13"/>
  <c r="K135" i="5"/>
  <c r="K136" i="5"/>
  <c r="K137" i="5"/>
  <c r="K138" i="5"/>
  <c r="K134" i="5"/>
  <c r="K40" i="27" l="1"/>
  <c r="K14" i="27" s="1"/>
  <c r="K32" i="27"/>
  <c r="K13" i="27" s="1"/>
  <c r="K24" i="27"/>
  <c r="K12" i="27" s="1"/>
  <c r="K56" i="26"/>
  <c r="K35" i="26"/>
  <c r="K34" i="26"/>
  <c r="K33" i="26"/>
  <c r="K32" i="26"/>
  <c r="K31" i="26"/>
  <c r="K30" i="26"/>
  <c r="K29" i="26"/>
  <c r="K28" i="26"/>
  <c r="K27" i="26"/>
  <c r="K26" i="26"/>
  <c r="K56" i="25"/>
  <c r="K35" i="25"/>
  <c r="K34" i="25"/>
  <c r="K33" i="25"/>
  <c r="K32" i="25"/>
  <c r="K31" i="25"/>
  <c r="K30" i="25"/>
  <c r="K29" i="25"/>
  <c r="K28" i="25"/>
  <c r="K27" i="25"/>
  <c r="K26" i="25"/>
  <c r="K428" i="9"/>
  <c r="K427" i="9"/>
  <c r="K426" i="9"/>
  <c r="K425" i="9"/>
  <c r="K424" i="9"/>
  <c r="K423" i="9"/>
  <c r="K419" i="9"/>
  <c r="K418" i="9"/>
  <c r="K417" i="9"/>
  <c r="K416" i="9"/>
  <c r="K415" i="9"/>
  <c r="K414" i="9"/>
  <c r="K410" i="9"/>
  <c r="K409" i="9"/>
  <c r="K408" i="9"/>
  <c r="K407" i="9"/>
  <c r="K406" i="9"/>
  <c r="K405" i="9"/>
  <c r="K404" i="9"/>
  <c r="K403" i="9"/>
  <c r="K398" i="9"/>
  <c r="K397" i="9"/>
  <c r="K396" i="9"/>
  <c r="K395" i="9"/>
  <c r="K394" i="9"/>
  <c r="K393" i="9"/>
  <c r="K389" i="9"/>
  <c r="K388" i="9"/>
  <c r="K387" i="9"/>
  <c r="K386" i="9"/>
  <c r="K385" i="9"/>
  <c r="K384" i="9"/>
  <c r="K380" i="9"/>
  <c r="K379" i="9"/>
  <c r="K378" i="9"/>
  <c r="K377" i="9"/>
  <c r="K376" i="9"/>
  <c r="K375" i="9"/>
  <c r="K370" i="9"/>
  <c r="K369" i="9"/>
  <c r="K368" i="9"/>
  <c r="K367" i="9"/>
  <c r="K366" i="9"/>
  <c r="K365" i="9"/>
  <c r="K364" i="9"/>
  <c r="K363" i="9"/>
  <c r="K362" i="9"/>
  <c r="K361" i="9"/>
  <c r="K357" i="9"/>
  <c r="K356" i="9"/>
  <c r="K355" i="9"/>
  <c r="K354" i="9"/>
  <c r="K353" i="9"/>
  <c r="K352" i="9"/>
  <c r="K351" i="9"/>
  <c r="K350" i="9"/>
  <c r="K349" i="9"/>
  <c r="K348" i="9"/>
  <c r="K344" i="9"/>
  <c r="K343" i="9"/>
  <c r="K342" i="9"/>
  <c r="K341" i="9"/>
  <c r="K340" i="9"/>
  <c r="K339" i="9"/>
  <c r="K338" i="9"/>
  <c r="K337" i="9"/>
  <c r="K336" i="9"/>
  <c r="K335" i="9"/>
  <c r="K327" i="9"/>
  <c r="K326" i="9"/>
  <c r="K325" i="9"/>
  <c r="K324" i="9"/>
  <c r="K323" i="9"/>
  <c r="K319" i="9"/>
  <c r="K318" i="9"/>
  <c r="K317" i="9"/>
  <c r="K316" i="9"/>
  <c r="K315" i="9"/>
  <c r="K314" i="9"/>
  <c r="K313" i="9"/>
  <c r="K312" i="9"/>
  <c r="K311" i="9"/>
  <c r="K310" i="9"/>
  <c r="K309" i="9"/>
  <c r="K308" i="9"/>
  <c r="K307" i="9"/>
  <c r="K306" i="9"/>
  <c r="K302" i="9"/>
  <c r="K301" i="9"/>
  <c r="K300" i="9"/>
  <c r="K299" i="9"/>
  <c r="K298" i="9"/>
  <c r="K297" i="9"/>
  <c r="K296" i="9"/>
  <c r="K295" i="9"/>
  <c r="K294" i="9"/>
  <c r="K293" i="9"/>
  <c r="K292" i="9"/>
  <c r="K291" i="9"/>
  <c r="K290" i="9"/>
  <c r="K289" i="9"/>
  <c r="K288" i="9"/>
  <c r="K283" i="9"/>
  <c r="K282" i="9"/>
  <c r="K281" i="9"/>
  <c r="K278" i="9"/>
  <c r="K277" i="9"/>
  <c r="K274" i="9"/>
  <c r="K273" i="9"/>
  <c r="K272" i="9"/>
  <c r="K271" i="9"/>
  <c r="K270" i="9"/>
  <c r="K269" i="9"/>
  <c r="K268" i="9"/>
  <c r="K267" i="9"/>
  <c r="K266" i="9"/>
  <c r="K265" i="9"/>
  <c r="K264" i="9"/>
  <c r="K263" i="9"/>
  <c r="K262" i="9"/>
  <c r="K261" i="9"/>
  <c r="K260" i="9"/>
  <c r="K259" i="9"/>
  <c r="K258" i="9"/>
  <c r="K257" i="9"/>
  <c r="K256" i="9"/>
  <c r="K255" i="9"/>
  <c r="K254" i="9"/>
  <c r="K253" i="9"/>
  <c r="K250" i="9"/>
  <c r="K249" i="9"/>
  <c r="K248" i="9"/>
  <c r="K245" i="9"/>
  <c r="K244" i="9"/>
  <c r="K243" i="9"/>
  <c r="K242" i="9"/>
  <c r="K239" i="9"/>
  <c r="K238" i="9"/>
  <c r="K237" i="9"/>
  <c r="K236" i="9"/>
  <c r="K235" i="9"/>
  <c r="K234" i="9"/>
  <c r="K231" i="9"/>
  <c r="K230" i="9"/>
  <c r="K229" i="9"/>
  <c r="K228" i="9"/>
  <c r="K227" i="9"/>
  <c r="K226" i="9"/>
  <c r="K225" i="9"/>
  <c r="K224" i="9"/>
  <c r="K216" i="9"/>
  <c r="K215" i="9"/>
  <c r="K214" i="9"/>
  <c r="K213" i="9"/>
  <c r="K212" i="9"/>
  <c r="K208" i="9"/>
  <c r="K207" i="9"/>
  <c r="K206" i="9"/>
  <c r="K205" i="9"/>
  <c r="K204" i="9"/>
  <c r="K203" i="9"/>
  <c r="K202" i="9"/>
  <c r="K201" i="9"/>
  <c r="K200" i="9"/>
  <c r="K199" i="9"/>
  <c r="K198" i="9"/>
  <c r="K197" i="9"/>
  <c r="K196" i="9"/>
  <c r="K195" i="9"/>
  <c r="K191" i="9"/>
  <c r="K190" i="9"/>
  <c r="K189" i="9"/>
  <c r="K188" i="9"/>
  <c r="K187" i="9"/>
  <c r="K186" i="9"/>
  <c r="K185" i="9"/>
  <c r="K184" i="9"/>
  <c r="K183" i="9"/>
  <c r="K182" i="9"/>
  <c r="K181" i="9"/>
  <c r="K180" i="9"/>
  <c r="K179" i="9"/>
  <c r="K178" i="9"/>
  <c r="K177" i="9"/>
  <c r="K172" i="9"/>
  <c r="K171" i="9"/>
  <c r="K170" i="9"/>
  <c r="K167" i="9"/>
  <c r="K166" i="9"/>
  <c r="K163" i="9"/>
  <c r="K162" i="9"/>
  <c r="K161" i="9"/>
  <c r="K160" i="9"/>
  <c r="K159" i="9"/>
  <c r="K158" i="9"/>
  <c r="K157" i="9"/>
  <c r="K156" i="9"/>
  <c r="K155" i="9"/>
  <c r="K154" i="9"/>
  <c r="K153" i="9"/>
  <c r="K152" i="9"/>
  <c r="K151" i="9"/>
  <c r="K150" i="9"/>
  <c r="K149" i="9"/>
  <c r="K148" i="9"/>
  <c r="K147" i="9"/>
  <c r="K146" i="9"/>
  <c r="K145" i="9"/>
  <c r="K144" i="9"/>
  <c r="K143" i="9"/>
  <c r="K142" i="9"/>
  <c r="K139" i="9"/>
  <c r="K138" i="9"/>
  <c r="K137" i="9"/>
  <c r="K134" i="9"/>
  <c r="K133" i="9"/>
  <c r="K132" i="9"/>
  <c r="K131" i="9"/>
  <c r="K128" i="9"/>
  <c r="K127" i="9"/>
  <c r="K126" i="9"/>
  <c r="K125" i="9"/>
  <c r="K124" i="9"/>
  <c r="K123" i="9"/>
  <c r="K120" i="9"/>
  <c r="K119" i="9"/>
  <c r="K118" i="9"/>
  <c r="K117" i="9"/>
  <c r="K116" i="9"/>
  <c r="K115" i="9"/>
  <c r="K114" i="9"/>
  <c r="K113" i="9"/>
  <c r="K105" i="9"/>
  <c r="K104" i="9"/>
  <c r="K103" i="9"/>
  <c r="K102" i="9"/>
  <c r="K101" i="9"/>
  <c r="K97" i="9"/>
  <c r="K96" i="9"/>
  <c r="K95" i="9"/>
  <c r="K94" i="9"/>
  <c r="K93" i="9"/>
  <c r="K89" i="9"/>
  <c r="K88" i="9"/>
  <c r="K87" i="9"/>
  <c r="K86" i="9"/>
  <c r="K85" i="9"/>
  <c r="K81" i="9"/>
  <c r="K80" i="9"/>
  <c r="K79" i="9"/>
  <c r="K78" i="9"/>
  <c r="K77" i="9"/>
  <c r="K76" i="9"/>
  <c r="K75" i="9"/>
  <c r="K74" i="9"/>
  <c r="K70" i="9"/>
  <c r="K69" i="9"/>
  <c r="K68" i="9"/>
  <c r="K64" i="9"/>
  <c r="K63" i="9"/>
  <c r="K62" i="9"/>
  <c r="K61" i="9"/>
  <c r="K60" i="9"/>
  <c r="K59" i="9"/>
  <c r="K58" i="9"/>
  <c r="K54" i="9"/>
  <c r="K53" i="9"/>
  <c r="K52" i="9"/>
  <c r="K51" i="9"/>
  <c r="K50" i="9"/>
  <c r="K49" i="9"/>
  <c r="K48" i="9"/>
  <c r="K47" i="9"/>
  <c r="K42" i="9"/>
  <c r="K41" i="9"/>
  <c r="K40" i="9"/>
  <c r="K37" i="9"/>
  <c r="K36" i="9"/>
  <c r="K35" i="9"/>
  <c r="K32" i="9"/>
  <c r="K31" i="9"/>
  <c r="K30" i="9"/>
  <c r="K29" i="9"/>
  <c r="K107" i="14"/>
  <c r="K106" i="14"/>
  <c r="K105" i="14"/>
  <c r="K104" i="14"/>
  <c r="K103" i="14"/>
  <c r="K102" i="14"/>
  <c r="K98" i="14"/>
  <c r="K97" i="14"/>
  <c r="K96" i="14"/>
  <c r="K95" i="14"/>
  <c r="K94" i="14"/>
  <c r="K93" i="14"/>
  <c r="K92" i="14"/>
  <c r="K91" i="14"/>
  <c r="K87" i="14"/>
  <c r="K85" i="14"/>
  <c r="K84" i="14"/>
  <c r="K83" i="14"/>
  <c r="K82" i="14"/>
  <c r="K81" i="14"/>
  <c r="K79" i="14"/>
  <c r="K78" i="14"/>
  <c r="K77" i="14"/>
  <c r="K76" i="14"/>
  <c r="K75" i="14"/>
  <c r="K74" i="14"/>
  <c r="K73" i="14"/>
  <c r="K72" i="14"/>
  <c r="K71" i="14"/>
  <c r="K70" i="14"/>
  <c r="K69" i="14"/>
  <c r="K68" i="14"/>
  <c r="K67" i="14"/>
  <c r="K66" i="14"/>
  <c r="K65" i="14"/>
  <c r="K64" i="14"/>
  <c r="K63" i="14"/>
  <c r="K62" i="14"/>
  <c r="K58" i="14"/>
  <c r="K57" i="14"/>
  <c r="K56" i="14"/>
  <c r="K55" i="14"/>
  <c r="K54" i="14"/>
  <c r="K53" i="14"/>
  <c r="K52" i="14"/>
  <c r="K48" i="14"/>
  <c r="K47" i="14"/>
  <c r="K46" i="14"/>
  <c r="K45" i="14"/>
  <c r="K44" i="14"/>
  <c r="K43" i="14"/>
  <c r="K42" i="14"/>
  <c r="K41" i="14"/>
  <c r="K40" i="14"/>
  <c r="K36" i="14"/>
  <c r="K32" i="14"/>
  <c r="K31" i="14"/>
  <c r="K30" i="14"/>
  <c r="K29" i="14"/>
  <c r="K28" i="14"/>
  <c r="K27" i="14"/>
  <c r="K26" i="14"/>
  <c r="K25" i="14"/>
  <c r="K24" i="14"/>
  <c r="K23" i="14"/>
  <c r="K56" i="20"/>
  <c r="K35" i="20"/>
  <c r="K34" i="20"/>
  <c r="K33" i="20"/>
  <c r="K32" i="20"/>
  <c r="K31" i="20"/>
  <c r="K30" i="20"/>
  <c r="K29" i="20"/>
  <c r="K28" i="20"/>
  <c r="K27" i="20"/>
  <c r="K26" i="20"/>
  <c r="K56" i="7"/>
  <c r="K35" i="7"/>
  <c r="K34" i="7"/>
  <c r="K33" i="7"/>
  <c r="K32" i="7"/>
  <c r="K31" i="7"/>
  <c r="K30" i="7"/>
  <c r="K29" i="7"/>
  <c r="K28" i="7"/>
  <c r="K27" i="7"/>
  <c r="K26" i="7"/>
  <c r="K123" i="13"/>
  <c r="K122" i="13"/>
  <c r="K121" i="13"/>
  <c r="K120" i="13"/>
  <c r="K119" i="13"/>
  <c r="K118" i="13"/>
  <c r="K117" i="13"/>
  <c r="K116" i="13"/>
  <c r="K115" i="13"/>
  <c r="K114" i="13"/>
  <c r="K113" i="13"/>
  <c r="K112" i="13"/>
  <c r="K109" i="13"/>
  <c r="K106" i="13"/>
  <c r="K105" i="13"/>
  <c r="K104" i="13"/>
  <c r="K103" i="13"/>
  <c r="K98" i="13"/>
  <c r="K85" i="13"/>
  <c r="K76" i="13"/>
  <c r="K75" i="13"/>
  <c r="K67" i="13"/>
  <c r="K62" i="13"/>
  <c r="K61" i="13"/>
  <c r="K57" i="13"/>
  <c r="K56" i="13"/>
  <c r="K55" i="13"/>
  <c r="K54" i="13"/>
  <c r="K53" i="13"/>
  <c r="K49" i="13"/>
  <c r="K48" i="13"/>
  <c r="K47" i="13"/>
  <c r="K46" i="13"/>
  <c r="K45" i="13"/>
  <c r="K44" i="13"/>
  <c r="K43" i="13"/>
  <c r="K39" i="13"/>
  <c r="K31" i="13"/>
  <c r="K30" i="13"/>
  <c r="K29" i="13"/>
  <c r="K28" i="13"/>
  <c r="K27" i="13"/>
  <c r="K26" i="13"/>
  <c r="K25" i="13"/>
  <c r="K24" i="13"/>
  <c r="K23" i="13"/>
  <c r="K22" i="13"/>
  <c r="K35" i="13"/>
  <c r="K130" i="5"/>
  <c r="K129" i="5"/>
  <c r="K128" i="5"/>
  <c r="K127" i="5"/>
  <c r="K126" i="5"/>
  <c r="K125" i="5"/>
  <c r="K121" i="5"/>
  <c r="K120" i="5"/>
  <c r="K119" i="5"/>
  <c r="K118" i="5"/>
  <c r="K117" i="5"/>
  <c r="K116" i="5"/>
  <c r="K115" i="5"/>
  <c r="K114" i="5"/>
  <c r="K110" i="5"/>
  <c r="K109" i="5"/>
  <c r="K108" i="5"/>
  <c r="K107" i="5"/>
  <c r="K106" i="5"/>
  <c r="K105" i="5"/>
  <c r="K103" i="5"/>
  <c r="K102" i="5"/>
  <c r="K101" i="5"/>
  <c r="K100" i="5"/>
  <c r="K99" i="5"/>
  <c r="K98" i="5"/>
  <c r="K96" i="5"/>
  <c r="K91" i="5"/>
  <c r="K89" i="5"/>
  <c r="K88" i="5"/>
  <c r="K87" i="5"/>
  <c r="K86" i="5"/>
  <c r="K85" i="5"/>
  <c r="K83" i="5"/>
  <c r="K82" i="5"/>
  <c r="K81" i="5"/>
  <c r="K80" i="5"/>
  <c r="K79" i="5"/>
  <c r="K78" i="5"/>
  <c r="K77" i="5"/>
  <c r="K76" i="5"/>
  <c r="K75" i="5"/>
  <c r="K74" i="5"/>
  <c r="K73" i="5"/>
  <c r="K72" i="5"/>
  <c r="K71" i="5"/>
  <c r="K70" i="5"/>
  <c r="K69" i="5"/>
  <c r="K68" i="5"/>
  <c r="K67" i="5"/>
  <c r="K66" i="5"/>
  <c r="K62" i="5"/>
  <c r="K61" i="5"/>
  <c r="K60" i="5"/>
  <c r="K59" i="5"/>
  <c r="K58" i="5"/>
  <c r="K57" i="5"/>
  <c r="K56" i="5"/>
  <c r="K52" i="5"/>
  <c r="K51" i="5"/>
  <c r="K50" i="5"/>
  <c r="K49" i="5"/>
  <c r="K48" i="5"/>
  <c r="K47" i="5"/>
  <c r="K46" i="5"/>
  <c r="K45" i="5"/>
  <c r="K44" i="5"/>
  <c r="K40" i="5"/>
  <c r="K36" i="5"/>
  <c r="K35" i="5"/>
  <c r="K34" i="5"/>
  <c r="K33" i="5"/>
  <c r="K32" i="5"/>
  <c r="K31" i="5"/>
  <c r="K30" i="5"/>
  <c r="K29" i="5"/>
  <c r="K28" i="5"/>
  <c r="K27" i="5"/>
  <c r="K26" i="5"/>
  <c r="K25" i="5"/>
  <c r="K59" i="4"/>
  <c r="K56" i="4"/>
  <c r="K53" i="4"/>
  <c r="K50" i="4"/>
  <c r="K47" i="4"/>
  <c r="K44" i="4"/>
  <c r="K41" i="4"/>
  <c r="K39" i="4"/>
  <c r="K38" i="4"/>
  <c r="K37" i="4"/>
  <c r="K15" i="27" l="1"/>
  <c r="K31" i="4" s="1"/>
  <c r="K115" i="26"/>
  <c r="K114" i="26"/>
  <c r="K113" i="26"/>
  <c r="K109" i="26"/>
  <c r="K108" i="26"/>
  <c r="K107" i="26"/>
  <c r="K106" i="26"/>
  <c r="K102" i="26"/>
  <c r="K101" i="26"/>
  <c r="K100" i="26"/>
  <c r="K99" i="26"/>
  <c r="K98" i="26"/>
  <c r="K97" i="26"/>
  <c r="K93" i="26"/>
  <c r="K92" i="26"/>
  <c r="K91" i="26"/>
  <c r="K90" i="26"/>
  <c r="K89" i="26"/>
  <c r="K88" i="26"/>
  <c r="K84" i="26"/>
  <c r="K83" i="26"/>
  <c r="K82" i="26"/>
  <c r="K81" i="26"/>
  <c r="K80" i="26"/>
  <c r="K79" i="26"/>
  <c r="K78" i="26"/>
  <c r="K74" i="26"/>
  <c r="K73" i="26"/>
  <c r="K72" i="26"/>
  <c r="K71" i="26"/>
  <c r="K70" i="26"/>
  <c r="K66" i="26"/>
  <c r="K65" i="26"/>
  <c r="K64" i="26"/>
  <c r="K63" i="26"/>
  <c r="K62" i="26"/>
  <c r="K61" i="26"/>
  <c r="K60" i="26"/>
  <c r="K55" i="26"/>
  <c r="K54" i="26"/>
  <c r="K53" i="26"/>
  <c r="K52" i="26"/>
  <c r="K51" i="26"/>
  <c r="K50" i="26"/>
  <c r="K49" i="26"/>
  <c r="K48" i="26"/>
  <c r="K47" i="26"/>
  <c r="K43" i="26"/>
  <c r="K42" i="26"/>
  <c r="K41" i="26"/>
  <c r="K40" i="26"/>
  <c r="K39" i="26"/>
  <c r="K115" i="25"/>
  <c r="K114" i="25"/>
  <c r="K113" i="25"/>
  <c r="K109" i="25"/>
  <c r="K108" i="25"/>
  <c r="K107" i="25"/>
  <c r="K106" i="25"/>
  <c r="K102" i="25"/>
  <c r="K101" i="25"/>
  <c r="K100" i="25"/>
  <c r="K99" i="25"/>
  <c r="K98" i="25"/>
  <c r="K97" i="25"/>
  <c r="K93" i="25"/>
  <c r="K92" i="25"/>
  <c r="K91" i="25"/>
  <c r="K90" i="25"/>
  <c r="K89" i="25"/>
  <c r="K88" i="25"/>
  <c r="K84" i="25"/>
  <c r="K83" i="25"/>
  <c r="K82" i="25"/>
  <c r="K81" i="25"/>
  <c r="K80" i="25"/>
  <c r="K79" i="25"/>
  <c r="K78" i="25"/>
  <c r="K74" i="25"/>
  <c r="K73" i="25"/>
  <c r="K72" i="25"/>
  <c r="K71" i="25"/>
  <c r="K70" i="25"/>
  <c r="K66" i="25"/>
  <c r="K65" i="25"/>
  <c r="K64" i="25"/>
  <c r="K63" i="25"/>
  <c r="K62" i="25"/>
  <c r="K61" i="25"/>
  <c r="K60" i="25"/>
  <c r="K55" i="25"/>
  <c r="K54" i="25"/>
  <c r="K53" i="25"/>
  <c r="K52" i="25"/>
  <c r="K51" i="25"/>
  <c r="K50" i="25"/>
  <c r="K49" i="25"/>
  <c r="K48" i="25"/>
  <c r="K47" i="25"/>
  <c r="K43" i="25"/>
  <c r="K42" i="25"/>
  <c r="K41" i="25"/>
  <c r="K40" i="25"/>
  <c r="K39" i="25"/>
  <c r="L171" i="22" l="1"/>
  <c r="L18" i="22" s="1"/>
  <c r="K54" i="4" s="1"/>
  <c r="L199" i="22"/>
  <c r="L20" i="22" s="1"/>
  <c r="K60" i="4" s="1"/>
  <c r="L185" i="22"/>
  <c r="L19" i="22" s="1"/>
  <c r="K57" i="4" s="1"/>
  <c r="K116" i="26"/>
  <c r="K22" i="26" s="1"/>
  <c r="K110" i="26"/>
  <c r="K21" i="26" s="1"/>
  <c r="K103" i="26"/>
  <c r="K20" i="26" s="1"/>
  <c r="K94" i="26"/>
  <c r="K19" i="26" s="1"/>
  <c r="K110" i="25"/>
  <c r="K21" i="25" s="1"/>
  <c r="K44" i="25"/>
  <c r="K14" i="25" s="1"/>
  <c r="K36" i="25"/>
  <c r="K13" i="25" s="1"/>
  <c r="K94" i="25"/>
  <c r="K19" i="25" s="1"/>
  <c r="K57" i="26"/>
  <c r="K15" i="26" s="1"/>
  <c r="K67" i="26"/>
  <c r="K16" i="26" s="1"/>
  <c r="K36" i="26"/>
  <c r="K13" i="26" s="1"/>
  <c r="K44" i="26"/>
  <c r="K14" i="26" s="1"/>
  <c r="K75" i="26"/>
  <c r="K17" i="26" s="1"/>
  <c r="K85" i="26"/>
  <c r="K18" i="26" s="1"/>
  <c r="K67" i="25"/>
  <c r="K16" i="25" s="1"/>
  <c r="K116" i="25"/>
  <c r="K22" i="25" s="1"/>
  <c r="K57" i="25"/>
  <c r="K15" i="25" s="1"/>
  <c r="K75" i="25"/>
  <c r="K17" i="25" s="1"/>
  <c r="K85" i="25"/>
  <c r="K18" i="25" s="1"/>
  <c r="K103" i="25"/>
  <c r="K20" i="25" s="1"/>
  <c r="K23" i="25" l="1"/>
  <c r="K63" i="4" s="1"/>
  <c r="K23" i="26"/>
  <c r="K64" i="4" s="1"/>
  <c r="K111" i="5" l="1"/>
  <c r="K17" i="5" s="1"/>
  <c r="K98" i="9" l="1"/>
  <c r="K174" i="9"/>
  <c r="K106" i="9"/>
  <c r="K44" i="9"/>
  <c r="K209" i="9"/>
  <c r="K285" i="9"/>
  <c r="K320" i="9"/>
  <c r="K90" i="9"/>
  <c r="K71" i="9"/>
  <c r="K86" i="14" l="1"/>
  <c r="K90" i="5"/>
  <c r="L143" i="22" l="1"/>
  <c r="L16" i="22" s="1"/>
  <c r="K48" i="4" s="1"/>
  <c r="L129" i="22"/>
  <c r="L15" i="22" s="1"/>
  <c r="K45" i="4" s="1"/>
  <c r="L157" i="22"/>
  <c r="L17" i="22" s="1"/>
  <c r="K51" i="4" s="1"/>
  <c r="L115" i="22"/>
  <c r="L14" i="22" s="1"/>
  <c r="K42" i="4" s="1"/>
  <c r="L61" i="22"/>
  <c r="L101" i="22"/>
  <c r="L13" i="22" s="1"/>
  <c r="K29" i="4" s="1"/>
  <c r="L12" i="22" l="1"/>
  <c r="K21" i="4" s="1"/>
  <c r="K115" i="7"/>
  <c r="K114" i="7"/>
  <c r="K113" i="7"/>
  <c r="K115" i="20"/>
  <c r="K114" i="20"/>
  <c r="K113" i="20"/>
  <c r="L21" i="22" l="1"/>
  <c r="K93" i="13"/>
  <c r="K116" i="20"/>
  <c r="K82" i="9"/>
  <c r="K65" i="9"/>
  <c r="K55" i="9"/>
  <c r="K116" i="7"/>
  <c r="K108" i="9" l="1"/>
  <c r="K390" i="9"/>
  <c r="K399" i="9"/>
  <c r="K420" i="9"/>
  <c r="K192" i="9"/>
  <c r="K303" i="9"/>
  <c r="K381" i="9"/>
  <c r="K411" i="9"/>
  <c r="K429" i="9"/>
  <c r="K345" i="9"/>
  <c r="K358" i="9"/>
  <c r="K371" i="9"/>
  <c r="K18" i="9" l="1"/>
  <c r="K20" i="9"/>
  <c r="K19" i="9"/>
  <c r="K328" i="9"/>
  <c r="K330" i="9" s="1"/>
  <c r="K21" i="9" l="1"/>
  <c r="K16" i="9"/>
  <c r="K17" i="9" s="1"/>
  <c r="K35" i="4" s="1"/>
  <c r="K64" i="7" l="1"/>
  <c r="K64" i="20"/>
  <c r="K22" i="20"/>
  <c r="K109" i="20"/>
  <c r="K108" i="20"/>
  <c r="K107" i="20"/>
  <c r="K106" i="20"/>
  <c r="K102" i="20"/>
  <c r="K101" i="20"/>
  <c r="K100" i="20"/>
  <c r="K99" i="20"/>
  <c r="K98" i="20"/>
  <c r="K97" i="20"/>
  <c r="K93" i="20"/>
  <c r="K92" i="20"/>
  <c r="K91" i="20"/>
  <c r="K90" i="20"/>
  <c r="K89" i="20"/>
  <c r="K88" i="20"/>
  <c r="K84" i="20"/>
  <c r="K83" i="20"/>
  <c r="K82" i="20"/>
  <c r="K81" i="20"/>
  <c r="K80" i="20"/>
  <c r="K79" i="20"/>
  <c r="K78" i="20"/>
  <c r="K74" i="20"/>
  <c r="K73" i="20"/>
  <c r="K72" i="20"/>
  <c r="K71" i="20"/>
  <c r="K70" i="20"/>
  <c r="K66" i="20"/>
  <c r="K65" i="20"/>
  <c r="K63" i="20"/>
  <c r="K62" i="20"/>
  <c r="K61" i="20"/>
  <c r="K60" i="20"/>
  <c r="K55" i="20"/>
  <c r="K54" i="20"/>
  <c r="K53" i="20"/>
  <c r="K52" i="20"/>
  <c r="K51" i="20"/>
  <c r="K50" i="20"/>
  <c r="K49" i="20"/>
  <c r="K48" i="20"/>
  <c r="K47" i="20"/>
  <c r="K43" i="20"/>
  <c r="K42" i="20"/>
  <c r="K41" i="20"/>
  <c r="K40" i="20"/>
  <c r="K39" i="20"/>
  <c r="K75" i="20" l="1"/>
  <c r="K17" i="20" s="1"/>
  <c r="K103" i="20"/>
  <c r="K20" i="20" s="1"/>
  <c r="K44" i="20"/>
  <c r="K36" i="20"/>
  <c r="K13" i="20" s="1"/>
  <c r="K85" i="20"/>
  <c r="K18" i="20" s="1"/>
  <c r="K94" i="20"/>
  <c r="K19" i="20" s="1"/>
  <c r="K57" i="20"/>
  <c r="K15" i="20" s="1"/>
  <c r="K67" i="20"/>
  <c r="K16" i="20" s="1"/>
  <c r="K110" i="20"/>
  <c r="K21" i="20" s="1"/>
  <c r="K14" i="20" l="1"/>
  <c r="K23" i="20" l="1"/>
  <c r="K18" i="4" s="1"/>
  <c r="K109" i="7" l="1"/>
  <c r="K108" i="7"/>
  <c r="K107" i="7"/>
  <c r="K102" i="7"/>
  <c r="K101" i="7"/>
  <c r="K99" i="7"/>
  <c r="K98" i="7"/>
  <c r="K97" i="7"/>
  <c r="K84" i="7"/>
  <c r="K83" i="7"/>
  <c r="K82" i="7"/>
  <c r="K81" i="7"/>
  <c r="K80" i="7"/>
  <c r="K79" i="7"/>
  <c r="K78" i="7"/>
  <c r="K74" i="7"/>
  <c r="K73" i="7"/>
  <c r="K72" i="7"/>
  <c r="K71" i="7"/>
  <c r="K70" i="7"/>
  <c r="K66" i="7"/>
  <c r="K65" i="7"/>
  <c r="K63" i="7"/>
  <c r="K62" i="7"/>
  <c r="K61" i="7"/>
  <c r="K60" i="7"/>
  <c r="K55" i="7"/>
  <c r="K54" i="7"/>
  <c r="K53" i="7"/>
  <c r="K52" i="7"/>
  <c r="K51" i="7"/>
  <c r="K50" i="7"/>
  <c r="K49" i="7"/>
  <c r="K48" i="7"/>
  <c r="K47" i="7"/>
  <c r="K43" i="7"/>
  <c r="K99" i="13"/>
  <c r="K58" i="13"/>
  <c r="K40" i="13"/>
  <c r="K36" i="13"/>
  <c r="K139" i="5"/>
  <c r="K20" i="5" s="1"/>
  <c r="K116" i="14"/>
  <c r="K41" i="5"/>
  <c r="K13" i="5" s="1"/>
  <c r="K50" i="13" l="1"/>
  <c r="K32" i="13"/>
  <c r="K12" i="13" s="1"/>
  <c r="K124" i="13"/>
  <c r="K59" i="14"/>
  <c r="K49" i="14"/>
  <c r="K88" i="14"/>
  <c r="K99" i="14"/>
  <c r="K108" i="14"/>
  <c r="K33" i="14"/>
  <c r="K110" i="7"/>
  <c r="K103" i="7"/>
  <c r="K85" i="7"/>
  <c r="K67" i="7"/>
  <c r="K36" i="7"/>
  <c r="K57" i="7"/>
  <c r="K15" i="7" s="1"/>
  <c r="K92" i="5"/>
  <c r="K16" i="5" s="1"/>
  <c r="K122" i="5"/>
  <c r="K18" i="5" s="1"/>
  <c r="K131" i="5"/>
  <c r="K19" i="5" s="1"/>
  <c r="K37" i="5"/>
  <c r="K12" i="5" s="1"/>
  <c r="K63" i="5"/>
  <c r="K15" i="5" s="1"/>
  <c r="K18" i="14" l="1"/>
  <c r="K14" i="14"/>
  <c r="K42" i="7"/>
  <c r="K41" i="7"/>
  <c r="K40" i="7"/>
  <c r="K39" i="7"/>
  <c r="K126" i="13" l="1"/>
  <c r="K15" i="4" s="1"/>
  <c r="K15" i="14"/>
  <c r="K17" i="14"/>
  <c r="K16" i="14"/>
  <c r="K13" i="14"/>
  <c r="K44" i="7" l="1"/>
  <c r="K14" i="7" l="1"/>
  <c r="K94" i="7" l="1"/>
  <c r="K19" i="7" s="1"/>
  <c r="K11" i="14" l="1"/>
  <c r="K37" i="14"/>
  <c r="K12" i="14" s="1"/>
  <c r="K19" i="14" l="1"/>
  <c r="K28" i="4" s="1"/>
  <c r="K15" i="13"/>
  <c r="K18" i="13"/>
  <c r="K13" i="13"/>
  <c r="K16" i="13" l="1"/>
  <c r="K86" i="13"/>
  <c r="K17" i="13" s="1"/>
  <c r="K14" i="13"/>
  <c r="K19" i="13" l="1"/>
  <c r="K14" i="4" s="1"/>
  <c r="K53" i="5" l="1"/>
  <c r="K14" i="5" s="1"/>
  <c r="K18" i="7"/>
  <c r="K13" i="7"/>
  <c r="K16" i="7"/>
  <c r="K217" i="9"/>
  <c r="K219" i="9" s="1"/>
  <c r="K22" i="7"/>
  <c r="K14" i="9" l="1"/>
  <c r="K15" i="9" s="1"/>
  <c r="K34" i="4" s="1"/>
  <c r="K66" i="4" s="1"/>
  <c r="K21" i="5"/>
  <c r="K12" i="4" s="1"/>
  <c r="K21" i="7"/>
  <c r="K12" i="9"/>
  <c r="K13" i="9" s="1"/>
  <c r="K19" i="4" s="1"/>
  <c r="K20" i="7"/>
  <c r="K75" i="7"/>
  <c r="K17" i="7" s="1"/>
  <c r="K23" i="7" l="1"/>
  <c r="K17" i="4" s="1"/>
  <c r="K23" i="4" l="1"/>
  <c r="K68" i="4" s="1"/>
  <c r="K70" i="4" l="1"/>
</calcChain>
</file>

<file path=xl/sharedStrings.xml><?xml version="1.0" encoding="utf-8"?>
<sst xmlns="http://schemas.openxmlformats.org/spreadsheetml/2006/main" count="2623" uniqueCount="786">
  <si>
    <t>CODE</t>
  </si>
  <si>
    <t>DESCRIPTION</t>
  </si>
  <si>
    <t>N/A</t>
  </si>
  <si>
    <t>lot</t>
  </si>
  <si>
    <t>439X</t>
  </si>
  <si>
    <t>522X</t>
  </si>
  <si>
    <t>524X</t>
  </si>
  <si>
    <t>525X</t>
  </si>
  <si>
    <t>526X</t>
  </si>
  <si>
    <t>527X</t>
  </si>
  <si>
    <t>528X</t>
  </si>
  <si>
    <t>529X</t>
  </si>
  <si>
    <t>6807A</t>
  </si>
  <si>
    <t>6809A</t>
  </si>
  <si>
    <t>8000B</t>
  </si>
  <si>
    <t>8006B</t>
  </si>
  <si>
    <t>8007B</t>
  </si>
  <si>
    <t>8008B</t>
  </si>
  <si>
    <t>9001B</t>
  </si>
  <si>
    <t>9002B</t>
  </si>
  <si>
    <t>9003B</t>
  </si>
  <si>
    <t>9004B</t>
  </si>
  <si>
    <t>SCADA</t>
  </si>
  <si>
    <t>51XX</t>
  </si>
  <si>
    <t>9001A</t>
  </si>
  <si>
    <t>9002A</t>
  </si>
  <si>
    <t>9003A</t>
  </si>
  <si>
    <t>9004A</t>
  </si>
  <si>
    <t>NDCC SCADA/DMS</t>
  </si>
  <si>
    <t>6802A</t>
  </si>
  <si>
    <t>6802B</t>
  </si>
  <si>
    <t>6802C</t>
  </si>
  <si>
    <t>68XX</t>
  </si>
  <si>
    <t>6817A</t>
  </si>
  <si>
    <t>6817B</t>
  </si>
  <si>
    <t>8004B</t>
  </si>
  <si>
    <t>8005B</t>
  </si>
  <si>
    <t>EXW</t>
  </si>
  <si>
    <t>CIP</t>
  </si>
  <si>
    <t>USD</t>
  </si>
  <si>
    <t>Lot</t>
  </si>
  <si>
    <t>6619</t>
  </si>
  <si>
    <t>621X</t>
  </si>
  <si>
    <t>8000C</t>
  </si>
  <si>
    <t>6215A</t>
  </si>
  <si>
    <t>6215B</t>
  </si>
  <si>
    <t>6215C</t>
  </si>
  <si>
    <t>8000D</t>
  </si>
  <si>
    <t>8005D</t>
  </si>
  <si>
    <t>8006D</t>
  </si>
  <si>
    <t>8007D</t>
  </si>
  <si>
    <t>8000E</t>
  </si>
  <si>
    <t>km</t>
  </si>
  <si>
    <t>8004E</t>
  </si>
  <si>
    <t>8005E</t>
  </si>
  <si>
    <t>8006E</t>
  </si>
  <si>
    <t>8007E</t>
  </si>
  <si>
    <t>8008E</t>
  </si>
  <si>
    <t>8004C</t>
  </si>
  <si>
    <t>8006C</t>
  </si>
  <si>
    <t>8007C</t>
  </si>
  <si>
    <t>9004E</t>
  </si>
  <si>
    <t>6003E</t>
  </si>
  <si>
    <t>6003B</t>
  </si>
  <si>
    <t xml:space="preserve">1
</t>
  </si>
  <si>
    <t xml:space="preserve">2
</t>
  </si>
  <si>
    <t xml:space="preserve">3
</t>
  </si>
  <si>
    <t xml:space="preserve">4
</t>
  </si>
  <si>
    <t xml:space="preserve">5
</t>
  </si>
  <si>
    <t xml:space="preserve">6
</t>
  </si>
  <si>
    <t>BUNDCC SCADA/DMS</t>
  </si>
  <si>
    <t>4332R02</t>
  </si>
  <si>
    <t>4332R03</t>
  </si>
  <si>
    <t>4332R04</t>
  </si>
  <si>
    <t>4332R05</t>
  </si>
  <si>
    <t>4332R06</t>
  </si>
  <si>
    <t>Thermostats</t>
  </si>
  <si>
    <t>Batteries</t>
  </si>
  <si>
    <t>4405R01</t>
  </si>
  <si>
    <t>4405R02</t>
  </si>
  <si>
    <t>4415R01</t>
  </si>
  <si>
    <t>4415R02</t>
  </si>
  <si>
    <t>4415R03</t>
  </si>
  <si>
    <t>4231R01</t>
  </si>
  <si>
    <t>4231R02</t>
  </si>
  <si>
    <t>4231R03</t>
  </si>
  <si>
    <t>4231R04</t>
  </si>
  <si>
    <t>4231R05</t>
  </si>
  <si>
    <t>4231R06</t>
  </si>
  <si>
    <t>4231R07</t>
  </si>
  <si>
    <t>4231R08</t>
  </si>
  <si>
    <t>4332R01</t>
  </si>
  <si>
    <t>4353R01</t>
  </si>
  <si>
    <t>4353R02</t>
  </si>
  <si>
    <t>4353R03</t>
  </si>
  <si>
    <t>4353R04</t>
  </si>
  <si>
    <t>4356R01</t>
  </si>
  <si>
    <t>4356R02</t>
  </si>
  <si>
    <t>4356R03</t>
  </si>
  <si>
    <t>4363R01</t>
  </si>
  <si>
    <t>4363R02</t>
  </si>
  <si>
    <t>4363R03</t>
  </si>
  <si>
    <t>4363R04</t>
  </si>
  <si>
    <t>4363R05</t>
  </si>
  <si>
    <t>4363R06</t>
  </si>
  <si>
    <t>4363R07</t>
  </si>
  <si>
    <t>4363R08</t>
  </si>
  <si>
    <t>4363R09</t>
  </si>
  <si>
    <t>4363R10</t>
  </si>
  <si>
    <t>4363R11</t>
  </si>
  <si>
    <t>4363R12</t>
  </si>
  <si>
    <t>4363R13</t>
  </si>
  <si>
    <t>4363R14</t>
  </si>
  <si>
    <t>4363R15</t>
  </si>
  <si>
    <t>4363R16</t>
  </si>
  <si>
    <t>4363R17</t>
  </si>
  <si>
    <t>4363R18</t>
  </si>
  <si>
    <t>4363R19</t>
  </si>
  <si>
    <t>4363R20</t>
  </si>
  <si>
    <t>4363R21</t>
  </si>
  <si>
    <t>4363R22</t>
  </si>
  <si>
    <t>4412R01</t>
  </si>
  <si>
    <t>4412R02</t>
  </si>
  <si>
    <t>4412R03</t>
  </si>
  <si>
    <t>6201R01</t>
  </si>
  <si>
    <t>6211R01</t>
  </si>
  <si>
    <t>6215R01</t>
  </si>
  <si>
    <t>6221R01</t>
  </si>
  <si>
    <t>6201R02</t>
  </si>
  <si>
    <t>6201R03</t>
  </si>
  <si>
    <t>6201R04</t>
  </si>
  <si>
    <t>6201R05</t>
  </si>
  <si>
    <t>6101R01</t>
  </si>
  <si>
    <t>6102R01</t>
  </si>
  <si>
    <t>6105R01</t>
  </si>
  <si>
    <t>4405R03</t>
  </si>
  <si>
    <t>5100R01</t>
  </si>
  <si>
    <t>5100R02</t>
  </si>
  <si>
    <t>5100R03</t>
  </si>
  <si>
    <t>5100R04</t>
  </si>
  <si>
    <t>5100R05</t>
  </si>
  <si>
    <t>5100R07</t>
  </si>
  <si>
    <t>5100R08</t>
  </si>
  <si>
    <t>5100R09</t>
  </si>
  <si>
    <t>5100R010</t>
  </si>
  <si>
    <t>5100R11</t>
  </si>
  <si>
    <t>5100R12</t>
  </si>
  <si>
    <t>5100R13</t>
  </si>
  <si>
    <t>5100R14</t>
  </si>
  <si>
    <t>5100R15</t>
  </si>
  <si>
    <t>6401R01</t>
  </si>
  <si>
    <t>6431R01</t>
  </si>
  <si>
    <t>6441R01</t>
  </si>
  <si>
    <t>6442R01</t>
  </si>
  <si>
    <t>6450R01</t>
  </si>
  <si>
    <t>6607R01</t>
  </si>
  <si>
    <t>6608R01</t>
  </si>
  <si>
    <t>6609R01</t>
  </si>
  <si>
    <t>6612R01</t>
  </si>
  <si>
    <t>6618R01</t>
  </si>
  <si>
    <t>6701R01</t>
  </si>
  <si>
    <t>6708R01</t>
  </si>
  <si>
    <t>6708R02</t>
  </si>
  <si>
    <t>6716R01</t>
  </si>
  <si>
    <t>6801R01</t>
  </si>
  <si>
    <t>6801R02</t>
  </si>
  <si>
    <t>6811R01</t>
  </si>
  <si>
    <t>6812R01</t>
  </si>
  <si>
    <t>6813R01</t>
  </si>
  <si>
    <t>6810R01</t>
  </si>
  <si>
    <t>6805R01</t>
  </si>
  <si>
    <t>6814R01</t>
  </si>
  <si>
    <t>6803R01</t>
  </si>
  <si>
    <t>6804R01</t>
  </si>
  <si>
    <t>6810R02</t>
  </si>
  <si>
    <t>6802R01</t>
  </si>
  <si>
    <t>6805R02</t>
  </si>
  <si>
    <t>6601R01</t>
  </si>
  <si>
    <t>6601R02</t>
  </si>
  <si>
    <t>6601R03</t>
  </si>
  <si>
    <t>6601R04</t>
  </si>
  <si>
    <t>6601R05</t>
  </si>
  <si>
    <t>6601R06</t>
  </si>
  <si>
    <t>6601R07</t>
  </si>
  <si>
    <t>6601R08</t>
  </si>
  <si>
    <t>6601R09</t>
  </si>
  <si>
    <t>9001C</t>
  </si>
  <si>
    <t>9002C</t>
  </si>
  <si>
    <t>9003C</t>
  </si>
  <si>
    <t>6817R01</t>
  </si>
  <si>
    <t>6817R02</t>
  </si>
  <si>
    <t>6215D</t>
  </si>
  <si>
    <t>6215E</t>
  </si>
  <si>
    <t>6215F</t>
  </si>
  <si>
    <t>69XX</t>
  </si>
  <si>
    <t>6009A</t>
  </si>
  <si>
    <t>6009B</t>
  </si>
  <si>
    <t>6009C</t>
  </si>
  <si>
    <t>7
1 x (3+5+6)</t>
  </si>
  <si>
    <t xml:space="preserve"> </t>
  </si>
  <si>
    <t>8000F</t>
  </si>
  <si>
    <t>8005F</t>
  </si>
  <si>
    <t>8006F</t>
  </si>
  <si>
    <t>8007F</t>
  </si>
  <si>
    <t>8000G</t>
  </si>
  <si>
    <t>8005G</t>
  </si>
  <si>
    <t>8006G</t>
  </si>
  <si>
    <t>8007G</t>
  </si>
  <si>
    <t>2.1</t>
  </si>
  <si>
    <t>2.2</t>
  </si>
  <si>
    <t>2.3</t>
  </si>
  <si>
    <t>2.4</t>
  </si>
  <si>
    <t>2.1.1.</t>
  </si>
  <si>
    <t>2.1.2.</t>
  </si>
  <si>
    <t>2.1.3.</t>
  </si>
  <si>
    <t>2.1.4.</t>
  </si>
  <si>
    <t>2.1.5.</t>
  </si>
  <si>
    <t>2.2.1.</t>
  </si>
  <si>
    <t>2.2.2.</t>
  </si>
  <si>
    <t>2.2.3.</t>
  </si>
  <si>
    <t>2.2.4.</t>
  </si>
  <si>
    <t>2.2.5.</t>
  </si>
  <si>
    <t>2.3.1.</t>
  </si>
  <si>
    <t>2.3.2.</t>
  </si>
  <si>
    <t>2.3.3.</t>
  </si>
  <si>
    <t>2.3.5.</t>
  </si>
  <si>
    <t>2.3.4.</t>
  </si>
  <si>
    <t>2.4.1.</t>
  </si>
  <si>
    <t>2.4.1.1</t>
  </si>
  <si>
    <t>2.4.1.2</t>
  </si>
  <si>
    <t>2.4.1.3</t>
  </si>
  <si>
    <t>2.4.2.1</t>
  </si>
  <si>
    <t>2.4.2.2</t>
  </si>
  <si>
    <t>2.4.2.3</t>
  </si>
  <si>
    <t>2.4.2.</t>
  </si>
  <si>
    <t>2.4.3.</t>
  </si>
  <si>
    <t>2.4.3.1</t>
  </si>
  <si>
    <t>2.4.3.2</t>
  </si>
  <si>
    <t>2.4.3.3</t>
  </si>
  <si>
    <t>2.4.4.</t>
  </si>
  <si>
    <t>2.4.4.1</t>
  </si>
  <si>
    <t>2.4.4.2</t>
  </si>
  <si>
    <t>2.4.4.3</t>
  </si>
  <si>
    <t>2.4.5.</t>
  </si>
  <si>
    <t>2.4.5.1</t>
  </si>
  <si>
    <t>2.4.5.2</t>
  </si>
  <si>
    <t>2.4.5.3</t>
  </si>
  <si>
    <t>7
1 x (3+5)</t>
  </si>
  <si>
    <t>DE SCADA DANS DES SOUS-STATIONS, ET D'UN RESEAU DE TELECOMMUNICATION</t>
  </si>
  <si>
    <t>Soumissionnaire :</t>
  </si>
  <si>
    <t>TOUS LES MONTANTS EN USD</t>
  </si>
  <si>
    <t>Code du Pays d'Origine</t>
  </si>
  <si>
    <t>Unité</t>
  </si>
  <si>
    <t>Quantité</t>
  </si>
  <si>
    <t>Fourniture provenant du pays du Maître de l'Ouvrage
PRIX UNITAIRE  (USD)</t>
  </si>
  <si>
    <t>Fourniture provenant de l'extérieur du pays du Maître de l'Ouvrage
PRIX UNITAIRE  (USD)</t>
  </si>
  <si>
    <t>Installation
PRIX UNITAIRE  (USD)</t>
  </si>
  <si>
    <t>PRIX TOTAL</t>
  </si>
  <si>
    <t>Tableau du PRIX TOTAL</t>
  </si>
  <si>
    <t>SCADA dans le NDCC, les Sous-stations, et les travaux relatifs aux télécommunications - Résumé des prix</t>
  </si>
  <si>
    <t>SCADA/DMS dans le NDCC et travaux relatifs aux télécommunications (Reporté depuis le tableau "NDCC")</t>
  </si>
  <si>
    <t>Système de formation/vérification dans le bureau de la SBEE (Reporté depuis le tableau "Système Formation-Vérification")</t>
  </si>
  <si>
    <t>Programme de formation (Reporté depuis le tableau "Système Formation-Vérification")</t>
  </si>
  <si>
    <t>Travaux relatifs aux Sous-stations existantes (Reporté depuis le tableau "Sous-stations Existantes")</t>
  </si>
  <si>
    <t>Travaux relatifs aux Nouvelles Sous-stations  (Reporté depuis le tableau "Nouvelles Sous-stations")</t>
  </si>
  <si>
    <t>Licences des Logiciels requises pour le Contrat de Base, pour l'entièreté de la durée de vie du Système (Reporté depuis le tableau "Licences des Logiciels")</t>
  </si>
  <si>
    <t>OPTIONS - Résumé des prix</t>
  </si>
  <si>
    <t>Option 1 - Centre de contrôle national de secours (BUNDCC)</t>
  </si>
  <si>
    <t>Option 1.1- SCADA/DMS dans le BUNDCC et travaux relatifs aux télécommunications (Reporté depuis le tableau "BUNDCC")</t>
  </si>
  <si>
    <t>Option 1.2- Licences des Logiciels Additionnelles pour l'Option 1 BUNDCC, pour l'entièreté de la durée de vie du Système (Reporté depuis le tableau "Licences des Logiciels")</t>
  </si>
  <si>
    <r>
      <t xml:space="preserve">Option 2 - </t>
    </r>
    <r>
      <rPr>
        <b/>
        <u/>
        <sz val="10"/>
        <rFont val="Arial"/>
        <family val="2"/>
      </rPr>
      <t>2 années</t>
    </r>
    <r>
      <rPr>
        <b/>
        <sz val="10"/>
        <rFont val="Arial"/>
        <family val="2"/>
      </rPr>
      <t xml:space="preserve"> du Contrat annuel de maintenance du système SCADA/DMS et d'Assistance technique - (Moyenne du prix fixe annuel établi jusqu'à 5 ans après la signature des certificats de réception opérationnelle du NDCC) - Reporté depuis le tableau "Maintenance et Support Tech." et </t>
    </r>
    <r>
      <rPr>
        <b/>
        <u/>
        <sz val="10"/>
        <rFont val="Arial"/>
        <family val="2"/>
      </rPr>
      <t>multiplié par deux.</t>
    </r>
  </si>
  <si>
    <t xml:space="preserve">Option 3 - Options Individuelles </t>
  </si>
  <si>
    <t>unité</t>
  </si>
  <si>
    <t>Total de SCADA dans le NDCC, les Sous-stations, et les travaux relatifs aux télécommunications</t>
  </si>
  <si>
    <t>Sous-option 3.2a - 6807 - Stations d’opérateur à distance (Station de Travail)</t>
  </si>
  <si>
    <t>Sous-option 3.2c - 6807A - Stations d’opérateur à distance (Ordinateur Portable)</t>
  </si>
  <si>
    <t>Sous-option 3.3.a - 6814 - Grands écrans de projection/mur d’image pour la salle de contrôle du NDCC</t>
  </si>
  <si>
    <t>Sous-option 3.4.a - 6814 - Grands écrans de projection/mur d’image pour la salle de contrôle du BUNDCC</t>
  </si>
  <si>
    <t>Sous-option 3.5.a - 6814 - Grands écrans de projection/mur d’image pour la salle du DTS au NDCC</t>
  </si>
  <si>
    <t>Sous-option 3.3.b - 10003 - Licences des Logiciels, pour l'entièreté de la durée de vie du Système (Reporté depuis le tableau "Licences des Logiciels")</t>
  </si>
  <si>
    <t>Sous-option 3.4.b - 10004 - Licences des Logiciels, pour l'entièreté de la durée de vie du Système (Reporté depuis le tableau "Licences des Logiciels")</t>
  </si>
  <si>
    <t>Sous-option 3.5.b - 10005 - Licences des Logiciels, pour l'entièreté de la durée de vie du Système (Reporté depuis le tableau "Licences des Logiciels")</t>
  </si>
  <si>
    <t>Sous-option 3.6.b - 10006 - Licences des Logiciels, pour l'entièreté de la durée de vie du Système (Reporté depuis le tableau "Licences des Logiciels")</t>
  </si>
  <si>
    <t>Sous-option 3.7.b - 10007 - Licences des Logiciels, pour l'entièreté de la durée de vie du Système (Reporté depuis le tableau "Licences des Logiciels")</t>
  </si>
  <si>
    <t>Sous-option 3.8.b - 10008 - Licences des Logiciels, pour l'entièreté de la durée de vie du Système (Reporté depuis le tableau "Licences des Logiciels")</t>
  </si>
  <si>
    <t>Sous-option 3.9.b - 10009 - Licences des Logiciels, pour l'entièreté de la durée de vie du Système (Reporté depuis le tableau "Licences des Logiciels")</t>
  </si>
  <si>
    <t>Sous-option 3.7.a - Régulation automatique de la production (Equipement et Logiciels)</t>
  </si>
  <si>
    <t>Sous-option 3.6.a - Fonction de prévision de la charge à long terme (Equipement et Logiciels)</t>
  </si>
  <si>
    <t>Sous-option 3.8.a - Intégration aux applications logicielles de planification du réseau (Equipement et Logiciels)</t>
  </si>
  <si>
    <t>Sous-option 3.9.a - Fonction Délestage (Equipement et Logiciels)</t>
  </si>
  <si>
    <t>Travaux relatifs aux Sous-stations P2 existantes (Reporté depuis le tableau "Sous-stations P2 Existantes")</t>
  </si>
  <si>
    <t>Travaux relatifs aux Nouvelles Sous-stations P2 (Reporté depuis le tableau "Nouvelles Sous-stations P2")</t>
  </si>
  <si>
    <t>Total pour les Options</t>
  </si>
  <si>
    <t>GRAND TOTAL - Résumé des prix et options pour l'évaluation de l'Offre</t>
  </si>
  <si>
    <t>Calcul, si l'élément n'est pas reporté depuis un autre tableau</t>
  </si>
  <si>
    <t>Nombre d'utilisateurs couverts par la licence</t>
  </si>
  <si>
    <t>LICENCES DES LOGICIELS  requises pour l'entièreté de la durée de vie du Système</t>
  </si>
  <si>
    <t>Licences des Logiciels additionnelles pour l'Option 1 BUNDCC (A reporter vers "Prix Total")</t>
  </si>
  <si>
    <t>Tableau des Licences des Logiciels</t>
  </si>
  <si>
    <t>MONTANT</t>
  </si>
  <si>
    <t>Remplir la quantité, en fonction du nombre d'utilisateurs mentionnés dans les Exigences du Maître de l'Ouvrage et du type de licence</t>
  </si>
  <si>
    <t>Type de Licence de Logiciels (utilisateur unique, utilisateurs multiples)</t>
  </si>
  <si>
    <t>Licences des Logiciels requises pour le Contrat de Base</t>
  </si>
  <si>
    <t>Fournir la liste détaillée de toutes les licences de logiciel nécessaires (licences propres ainsi que celles de parties tierces) pour l'ensemble du Système, sous l'Option 1,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</si>
  <si>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3.3.,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</si>
  <si>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3.4.,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</si>
  <si>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3.5.,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</si>
  <si>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3.6.,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</si>
  <si>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3.7.,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</si>
  <si>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3.8., avec les prix et détails de la licence (utilisateur(s) unique ou multiples, nombre de licences, quantité requise). Les frais de licence de toutes les licences requises doivent être inclus pour l'entièreté de la durée de vie du Système.</t>
  </si>
  <si>
    <t>Fournir la liste détaillée de toutes les licences de logiciel nécessaires (licences propres ainsi que celles de parties tierces) pour l'ensemble du Système, sous la sous-option 3.9., avec les prix et détails de la licence (utilisateur(s) unique ou multiples, nombre de licences, quantité requise). Les frais de licence de toutes les licences requises doivent être inclus pour l'entièreté de la durée de vie du Système.</t>
  </si>
  <si>
    <t>TOTAL - Licences des Logiciels requises pour le Contrat de Base</t>
  </si>
  <si>
    <t>Licences des Logiciels additionnelles requises pour l'Option 1 BUNDCC</t>
  </si>
  <si>
    <t>TOTAL - Licences des Logiciels additionnelles requises pour l'Option 1 BUNDCC</t>
  </si>
  <si>
    <t>Licences des Logiciels additionnelles pour la sous-Option 3.3 (A reporter vers "Prix Total")</t>
  </si>
  <si>
    <t>Licences des Logiciels additionnelles pour la sous-Option 3.4 (A reporter vers "Prix Total")</t>
  </si>
  <si>
    <t>Licences des Logiciels additionnelles pour la sous-Option 3.5 (A reporter vers "Prix Total")</t>
  </si>
  <si>
    <t>Licences des Logiciels additionnelles pour la sous-Option 3.6 (A reporter vers "Prix Total")</t>
  </si>
  <si>
    <t>Licences des Logiciels additionnelles pour la sous-Option 3.7 (A reporter vers "Prix Total")</t>
  </si>
  <si>
    <t>Licences des Logiciels additionnelles pour la sous-Option 3.8 (A reporter vers "Prix Total")</t>
  </si>
  <si>
    <t>Licences des Logiciels additionnelles pour la sous-Option 3.9 (A reporter vers "Prix Total")</t>
  </si>
  <si>
    <t>Licences des Logiciels requises pour le Contrat de Base (A reporter vers "Prix Total")</t>
  </si>
  <si>
    <t>TOTAL, Licences des Logiciels requises pour l'entièreté de la durée de vie du Système</t>
  </si>
  <si>
    <t>Licences des Logiciels additionnelles requises pour la sous-option 3.3. - Grands écrans de projection/mur d’image pour la salle de contrôle du NDCC</t>
  </si>
  <si>
    <t>TOTAL - Licences des Logiciels additionnelles requises pour la sous-option 3.3. - Grands écrans de projection/mur d’image pour la salle de contrôle du NDCC</t>
  </si>
  <si>
    <t>Licences des Logiciels additionnelles requises pour la sous-option 3.4. - Grands écrans de projection/mur d’image pour la salle de contrôle du BUNDCC</t>
  </si>
  <si>
    <t>TOTAL - Licences des Logiciels additionnelles requises pour la sous-option 3.4. - Grands écrans de projection/mur d’image pour la salle de contrôle du BUNDCC</t>
  </si>
  <si>
    <t>Licences des Logiciels additionnelles requises pour la sous-option 3.5. - Grands écrans de projection/mur d’image pour la salle du DTS au NDCC</t>
  </si>
  <si>
    <t>TOTAL - Licences des Logiciels additionnelles requises pour la sous-option 3.5. - Grands écrans de projection/mur d’image pour la salle du DTS au NDCC</t>
  </si>
  <si>
    <t>Licences des Logiciels additionnelles requises pour la sous-option 3.6. - Fonction de prévision de la charge à long terme</t>
  </si>
  <si>
    <t>TOTAL - Licences des Logiciels additionnelles requises pour la sous-option 3.6. - Fonction de prévision de la charge à long terme</t>
  </si>
  <si>
    <t>Licences des Logiciels additionnelles requises pour la sous-option 3.7. - Régulation automatique de la production</t>
  </si>
  <si>
    <t>TOTAL - Licences des Logiciels additionnelles requises pour la sous-option 3.7- Régulation automatique de la production</t>
  </si>
  <si>
    <t>Licences des Logiciels additionnelles requises pour la sous-option 3.8 - Intégration aux applications logicielles de planification du réseau</t>
  </si>
  <si>
    <t>TOTAL - Licences des Logiciels additionnelles requises pour la sous-option 3.8. - Intégration aux applications logicielles de planification du réseau</t>
  </si>
  <si>
    <t>Licences des Logiciels additionnelles requises pour la sous-option 3.9. - Fonction Délestage</t>
  </si>
  <si>
    <t>TOTAL - Licences des Logiciels additionnelles requises pour la sous-option 3.9. - Fonction Délestage</t>
  </si>
  <si>
    <t>Fournir la liste détaillée de toutes les licences de logiciel nécessaires (licences propres ainsi que celles de parties tierces) pour l'ensemble du Système, sous le Contrat de Base, avec les prix et détails de la licence (utilisateur(s) unique ou multiples, nombre de licences, quantité requise). Les frais de licence de toutes les licences requises doivent être inclus pour l'entièreté de la durée de vie du Système.</t>
  </si>
  <si>
    <t>Tableau Centre de contrôle national - NDCC</t>
  </si>
  <si>
    <t>Logiciel SCADA/DMS</t>
  </si>
  <si>
    <t>Multiplexeur SDH à Fibre Optique</t>
  </si>
  <si>
    <t>CONCEPTION, FOURNITURE, INSTALLATION, ESSAI ET MISE EN SERVICE D'UN SCADA DANS DES CENTRES DE CONTROLE,</t>
  </si>
  <si>
    <t>Essai et Mise en service</t>
  </si>
  <si>
    <t>Installations nécessaires au stockage sur site des équipements et des matériaux</t>
  </si>
  <si>
    <t>Collecte et nettoyage des données</t>
  </si>
  <si>
    <t>Conception détaillée de l'Architecture du SCADA/DMS du NDCC, du plan de téléinformation, de la représentation du réseau de la SBEE, du schéma d'alarmes, des fonctions DMS, des écrans de projection,…</t>
  </si>
  <si>
    <t>Ingénierie détaillée, y compris les rapports, études, dessins, listes, calculs, etc. pour tous les travaux électromécaniques</t>
  </si>
  <si>
    <t>Manuels et procédures d'Exploitation et de Maintenance</t>
  </si>
  <si>
    <t>Rapport d’examen préalable des risques environnementaux, sociaux et de santé et de sécurité (y compris les exigences quant à l’obtention d’un permis)</t>
  </si>
  <si>
    <t>Plan de gestion de la santé et de la sécurité (global)</t>
  </si>
  <si>
    <t>Rapports autres que 6009A, 6009B, conformément à la sous-section II.D. des Exigences du Maître de l'Ouvrage</t>
  </si>
  <si>
    <t>Équipements Mécaniques</t>
  </si>
  <si>
    <t>Boîte à fusibles 48 Vcc</t>
  </si>
  <si>
    <t>Onduleur ASSC Redondant avec permutation automatique</t>
  </si>
  <si>
    <t>Armoire de distribution 48 Vcc</t>
  </si>
  <si>
    <t>Armoire de distribution 380 Vca</t>
  </si>
  <si>
    <t>Batterie 48 Vcc</t>
  </si>
  <si>
    <t>Chargeur de batterie, 48 Vcc</t>
  </si>
  <si>
    <t>Tous les travaux non inclus ci-dessus, le cas échéant (spécifier)</t>
  </si>
  <si>
    <t>Génératrice diesel d'urgence 250 kW</t>
  </si>
  <si>
    <t>Équipements des Services Auxiliaires</t>
  </si>
  <si>
    <t>Sous-Total, Équipements des Services Auxiliaires</t>
  </si>
  <si>
    <t>Serveurs Principaux (SCADA &amp; RTDB) incl. Équipements et logiciels</t>
  </si>
  <si>
    <t>Serveurs de Données historiques/Archivage, incl. Équipements et logiciels</t>
  </si>
  <si>
    <t>Serveurs d'Applications, incl. Équipements et logiciels</t>
  </si>
  <si>
    <t>Serveurs de Communication (ICCP), incl. Équipements et logiciels</t>
  </si>
  <si>
    <t>Console d'Opérateur, incl. Équipements et logiciels</t>
  </si>
  <si>
    <t>Serveurs de communication (interface de contrôle à distance), incl. Équipements et logiciels</t>
  </si>
  <si>
    <t>Console d'Ingénierie, incl. Équipements et logiciels</t>
  </si>
  <si>
    <t>Serveur de Développement, incl. Équipements et logiciels</t>
  </si>
  <si>
    <t>PC de développement Windows, incl. Équipements et logiciels</t>
  </si>
  <si>
    <t>PC pour le personnel de télécommunications, d’électricité, de maintenance de bâtiments et d’administration, Ordinateur Portable, incl. Équipements et logiciels</t>
  </si>
  <si>
    <t>PC pour le personnel de télécommunications, d’électricité, de maintenance de bâtiments et d’administration, Ordinateur de bureau, incl. Équipements et logiciels</t>
  </si>
  <si>
    <t>Serveurs Web, incl. Équipements et logiciels</t>
  </si>
  <si>
    <t>DTS, Console d'Instructeur/Apprenant Opérateur, incl. Équipements et logiciels</t>
  </si>
  <si>
    <t>Serveur DTS, incl. Équipements et logiciels</t>
  </si>
  <si>
    <t>Equipements du réseau LAN, avec câblage et prises</t>
  </si>
  <si>
    <t>Imprimante laser couleur</t>
  </si>
  <si>
    <t>Imprimante laser noir et blanc (ton de gris)</t>
  </si>
  <si>
    <t>Sous-option 3.2b - 6812 - Imprimante laser noir et blanc</t>
  </si>
  <si>
    <t>Système de référence temps (GPS)</t>
  </si>
  <si>
    <t>Ecrans de projection/mur d’images, Equipements et Logiciels (voir Sous-option 3.3. - ne pas indiquer de prix dans ce tableau)</t>
  </si>
  <si>
    <t>Pare-feus et réseau LAN DMZ</t>
  </si>
  <si>
    <t>Amplificateur du Système acoustique</t>
  </si>
  <si>
    <t>Haut-parleurs du Système acoustique</t>
  </si>
  <si>
    <t>RTU local</t>
  </si>
  <si>
    <t>Sous-Total, NDCC SCADA/DMS</t>
  </si>
  <si>
    <t>Logiciel du centre de contrôle, Interface homme-machine, Logiciel SCADA, base de données et système de gestion temps réel, Modèle du réseau DMS, DMS Network Model and Software,…</t>
  </si>
  <si>
    <t>Fonctions principales</t>
  </si>
  <si>
    <t>Fonctions Distribution</t>
  </si>
  <si>
    <t xml:space="preserve">Système d'information dédicacé aux notes de manœuvre </t>
  </si>
  <si>
    <t xml:space="preserve">Localisation des défauts / Isolement / Restauration de l'alimentation (FLISR) </t>
  </si>
  <si>
    <t>Interface GIS et inventaire des actifs</t>
  </si>
  <si>
    <t>Visualisation des données de mesure</t>
  </si>
  <si>
    <t>Simulateur de formation des opérateurs (DTS)</t>
  </si>
  <si>
    <t>Système de gestion et d'analyse des pannes (OMS)</t>
  </si>
  <si>
    <t>Fonction de Gestion de l'Energie</t>
  </si>
  <si>
    <t xml:space="preserve">Estimateur d’état </t>
  </si>
  <si>
    <t>Ecoulement de puissance (LF)</t>
  </si>
  <si>
    <t xml:space="preserve">Analyse en ligne des courts-circuits </t>
  </si>
  <si>
    <t xml:space="preserve">Prévision de la charge à court-terme (STLF) </t>
  </si>
  <si>
    <t xml:space="preserve">Reconfiguration des travées (FR)  </t>
  </si>
  <si>
    <t>Sous-Total, Logiciel SCADA/DMS</t>
  </si>
  <si>
    <t xml:space="preserve">Poste téléphonique analogique d’abonné  </t>
  </si>
  <si>
    <t>Poste téléphonique numérique ou SIP (y compris les postes téléphoniques des opérateurs)</t>
  </si>
  <si>
    <t>Autocommutateur téléphonique privé (PBX)</t>
  </si>
  <si>
    <t xml:space="preserve">Poste téléphonique d’abonné extérieur </t>
  </si>
  <si>
    <t>Isolateur de ligne</t>
  </si>
  <si>
    <t>Raccordement du PBX au réseau téléphonique publique</t>
  </si>
  <si>
    <t>Système de communication téléphonique</t>
  </si>
  <si>
    <t>Sous-Total, Système de communication téléphonique</t>
  </si>
  <si>
    <t>Plateforme Optique SDH</t>
  </si>
  <si>
    <t>Multiplexeur d'accès</t>
  </si>
  <si>
    <t>Armoire</t>
  </si>
  <si>
    <t>Multiplexeur SDH à fibre optique</t>
  </si>
  <si>
    <t>Sous-Total, Multiplexeur SDH à fibre optique</t>
  </si>
  <si>
    <t>Essai d'Acceptation en Usine du NDCC SCADA/DMS</t>
  </si>
  <si>
    <t>Essai et Mise en service sur Site du NDCC SCADA/DMS</t>
  </si>
  <si>
    <t>Essai d'Acceptation en Usine, partieTélécommunication</t>
  </si>
  <si>
    <t>Essai et Mise en service sur Site, partie Télécommunication</t>
  </si>
  <si>
    <t>Sous-Total, Essai et Mise en service</t>
  </si>
  <si>
    <t>Tableau Centre de contrôle national de secours - BUNDCC</t>
  </si>
  <si>
    <t>Visite de relève des installations existantes (Nouveau bâtiment)</t>
  </si>
  <si>
    <t>Conception détaillée de l'Architecture du SCADA/DMS du NDCC pour la redondance des NDCC</t>
  </si>
  <si>
    <t>Sous-Total, Équipements Mécaniques</t>
  </si>
  <si>
    <t>Ecrans de projection/mur d’images, Equipements et Logiciels (voir Sous-option 3.4. - ne pas indiquer de prix dans ce tableau)</t>
  </si>
  <si>
    <t>Sous-Total, BUNDCC SCADA/DMS</t>
  </si>
  <si>
    <t>Essai d'Acceptation en Usine du BUNDCC SCADA/DMS</t>
  </si>
  <si>
    <t>Essai et Mise en service sur Site du BUNDCC SCADA/DMS</t>
  </si>
  <si>
    <t>Non Applicable</t>
  </si>
  <si>
    <t>Tableau Système de Formation/Vérification au bureau de la SBEE</t>
  </si>
  <si>
    <t>Système de Formation/Vérification - Résumé des prix</t>
  </si>
  <si>
    <t>Sous-Total, SCADA</t>
  </si>
  <si>
    <t>Sous-Total</t>
  </si>
  <si>
    <t>SCADA de Sous-station</t>
  </si>
  <si>
    <t>Essai et Mise en Service</t>
  </si>
  <si>
    <t>Total pour Système de Formation/Vérification (A reporter vers "Prix Total")</t>
  </si>
  <si>
    <t>Visite de relève des installations existantes (Pièce dédicacée au bureau de la SBEE)</t>
  </si>
  <si>
    <t>Collecte et nettoyage des données (Pour le système de Formation/Vérification)</t>
  </si>
  <si>
    <t>Passerelle de communication (Equipements et Logiciels)</t>
  </si>
  <si>
    <t>Controleur RTU (Equipements et Logiciels)</t>
  </si>
  <si>
    <t>Armoire avec onduleur pour alimentation en 48Vcc</t>
  </si>
  <si>
    <t>Sous-Total, SCADA de Sous-station</t>
  </si>
  <si>
    <t>Essai d'Acceptation en Usine du Système de Formation/Vérification</t>
  </si>
  <si>
    <t>Essai et Mise en service sur Site du Système de Formation/Vérification</t>
  </si>
  <si>
    <t>Formation du Personnel de la SBEE</t>
  </si>
  <si>
    <t>Formation dans les locaux de l'Entrepreneur (y compris transport, logement, repas,…)</t>
  </si>
  <si>
    <t>Formation sur le système DTS et sur le système de formation et de vérification (10 jours) - 1 cours</t>
  </si>
  <si>
    <t>Apprenants</t>
  </si>
  <si>
    <t>Jours</t>
  </si>
  <si>
    <t>Sous-Total, Formation dans les locaux de l'Entrepreneur</t>
  </si>
  <si>
    <t>Formation dans les locaux du Maître de l'Ouvrage</t>
  </si>
  <si>
    <t>Formation initiale de l’équipe de mise en œuvre du Projet de la SBEE (entre 10 et 25 apprenants)</t>
  </si>
  <si>
    <t>Formation d’ordre général (3 jours) - 1 cours</t>
  </si>
  <si>
    <t>Formation sur la conception et le remplissage des bases de données (5 jours) - 1 cours</t>
  </si>
  <si>
    <t>Formation sur les fonctions SCADA/DMS (3 jours) - 1 cours</t>
  </si>
  <si>
    <t>Formation sur les réseaux de communication et l’équipement connexe dans les sous-stations (3 jours) - 1 cours</t>
  </si>
  <si>
    <t>Formation sur le système DTS et sur le système de formation et de vérification - 2 cours (3 jours)</t>
  </si>
  <si>
    <t>Formation sur le système DTS et sur le système de formation et de vérification dans les locaux du Maître de l'Ouvrage (entre 10 et 25 apprenants)</t>
  </si>
  <si>
    <t>Formation commençant avant l'Essai d'Acceptation en Usine du Système SCADA/DMS jusqu'à la fin de la phase d'Acceptation opérationnelle, dans les locaux du Maître de l'Ouvrage (Entre 10 et 30 apprenants)</t>
  </si>
  <si>
    <t>Formation initiale du personnel de gestion des opérations (5 jours) - 1 cours</t>
  </si>
  <si>
    <t>Gestion du système de contrôle-commande (10 jours) - 1 cours</t>
  </si>
  <si>
    <t>Applications spécifiques du DMS (5 jours) - 1 cours</t>
  </si>
  <si>
    <t>Simulateur pour la formation des opérateurs (10 jours) - 1 cours</t>
  </si>
  <si>
    <t>Matériel du centre de contrôle (5 jours) - 1 cours</t>
  </si>
  <si>
    <t>Maintenance du système de contrôle-commande - 2 cours (5 jours au total) &amp; formation durant l'installation (10 jours)</t>
  </si>
  <si>
    <t>Alimentation des systèmes NDCC/BUNDCC (5 jours) - 1 cours</t>
  </si>
  <si>
    <t>Mise au point et configuration personnalisée des applications DMS - (5 jours) - 1 cours</t>
  </si>
  <si>
    <t>Formation sur la maintenance logicielle - 1 cours (5 jours) &amp; participation au paramétrage du système durant 4 semaines (20 jours)</t>
  </si>
  <si>
    <t>Services d'un formateur spécialisé - 10 cours</t>
  </si>
  <si>
    <t>Sous-Total, Formation dans les locaux du Maître de l'Ouvrage</t>
  </si>
  <si>
    <t>Total Formation du Personnel de la SBEE (A reporter vers "Prix Total")</t>
  </si>
  <si>
    <t>Formation sur les télécommunications (10 jours) - 1 cours</t>
  </si>
  <si>
    <t>Tableau Pièces</t>
  </si>
  <si>
    <t>Sous-option 3.1 a - 9001B - Pièces de rechange nécessaires au NDCC (Reporté depuis le tableau "Pièces")</t>
  </si>
  <si>
    <t>Pièces de rechange nécessaires au BUNDCC (Option)</t>
  </si>
  <si>
    <t>Pièces de rechange nécessaires au NDCC (Option)</t>
  </si>
  <si>
    <t xml:space="preserve">Pièces de rechange nécessaires pour les Sous-stations </t>
  </si>
  <si>
    <t>Sous-option  3.1.b - 9001C - Pièces de rechange nécessaires au BUNDCC (Reporté depuis le tableau "Pièces")</t>
  </si>
  <si>
    <t>9001A - Pièces de rechange nécessaires pour les Sous-stations  (Reporté depuis le tableau "Pièces")</t>
  </si>
  <si>
    <t>Sous-Total,  Pièces de rechange nécessaires pour les Sous-stations  - (à reporter vers le tableau "Prix Total")</t>
  </si>
  <si>
    <t>Sous-Total, Pièces de rechange nécessaires au NDCC - (à reporter vers le tableau "Prix Total")</t>
  </si>
  <si>
    <t>Sous-Total, Pièces de rechange nécessaires au BUNDCC - (à reporter vers le tableau "Prix Total")</t>
  </si>
  <si>
    <t>jeu</t>
  </si>
  <si>
    <t>Pièces de rechange et outils additionnels recommandés par l'Entrepreneur pour 5 ans d'Exploitation</t>
  </si>
  <si>
    <t>Instruments d'essai recommandés par l'Entrepreneur</t>
  </si>
  <si>
    <t>5100R06</t>
  </si>
  <si>
    <t>Pièces de rechanges nécessaires pour les Centres de contrôle, les sous-stations et le réseau de télécommunication</t>
  </si>
  <si>
    <t>Pièces de rechange nécessaires pour les sous-stations</t>
  </si>
  <si>
    <t>Armoire de distribution BT CC</t>
  </si>
  <si>
    <t>Disjoncteur à boîtier moulé  - un de chaque type</t>
  </si>
  <si>
    <t>Instrument de mesure - un de chaque type</t>
  </si>
  <si>
    <t>Equipement de protection - un de chaque type</t>
  </si>
  <si>
    <t>Jeu de composants de commande</t>
  </si>
  <si>
    <t>Pièces de rechange des batteries</t>
  </si>
  <si>
    <t>Cellule de batterie 48 Vcc</t>
  </si>
  <si>
    <t>Fusibles de chaque type</t>
  </si>
  <si>
    <t>Pièces de rechange des chargeurs de batterie</t>
  </si>
  <si>
    <t>Controleur de chargeur 48 Vcc avec cartes électroniques</t>
  </si>
  <si>
    <t>Pièces de rechange pour commande et comptage</t>
  </si>
  <si>
    <t>- relai auxiliaire (un de chaque type)</t>
  </si>
  <si>
    <t>Appareil de mesure de classe de facturation (un de chaque type)</t>
  </si>
  <si>
    <t>- relai temporisé (un de chaque type)</t>
  </si>
  <si>
    <t>- Disjoncteur à boîtier moulé  - un de chaque type</t>
  </si>
  <si>
    <t>- Fusibles, trois de chaque type</t>
  </si>
  <si>
    <t xml:space="preserve">Bobines de 500m de cable coaxial </t>
  </si>
  <si>
    <t>Postes informatiques serveur SCADA/interface opérateur, Equipement et Logiciels</t>
  </si>
  <si>
    <t>Passerelles de communication multiprotocole, Equipement et Logiciels</t>
  </si>
  <si>
    <t>Imprimante Noir et Blanc</t>
  </si>
  <si>
    <t>Raccords cuivre et fibre optique (de chaque type utilisé);</t>
  </si>
  <si>
    <t>Jeux de chaque commutateur LAN, Convertisseur Fibre Optique, passerelles programmables, de chaque type fourni.</t>
  </si>
  <si>
    <t>Contrôleurs de travée (calculateur de tranche) avec une carte d'interface de chaque type fourni</t>
  </si>
  <si>
    <t>Poste d’ingénierie portable avec station d’accueil, écran, clavier et souris inclus;</t>
  </si>
  <si>
    <t>Pièces de rechange pour Radio digitale UHF/Micro-onde</t>
  </si>
  <si>
    <t>Terminal Radio UHF/Micro-onde Digital</t>
  </si>
  <si>
    <t>Antenne UHF/Micro-onde</t>
  </si>
  <si>
    <t>Tour de 15m</t>
  </si>
  <si>
    <t>Tour de 30m</t>
  </si>
  <si>
    <t>Pièces de rechange pour le système Téléphonique</t>
  </si>
  <si>
    <t>Poste téléphonique numérique ou SIP</t>
  </si>
  <si>
    <t>Cables, avec câblage et prises téléphoniques</t>
  </si>
  <si>
    <t>Pièces de rechange pour le Système de télécommunication à fibre optique</t>
  </si>
  <si>
    <t>Modules de Plateforme Optique SDH  (pour chaque niveau des tributaires)</t>
  </si>
  <si>
    <t>Modules de Multiplexeur d'Accès (pour chaque type d'interface)</t>
  </si>
  <si>
    <t>Jeu de cavaliers, boîtes de jonction et connecteurs à fibre optique</t>
  </si>
  <si>
    <t>TOTAL - Pièces de rechange nécessaires pour les sous-stations</t>
  </si>
  <si>
    <t>Pièces de rechange nécessaires pour le Centre de contrôle national</t>
  </si>
  <si>
    <t xml:space="preserve">Cables, avec cablage et prises téléphoniques (bobines de 100m de cable avec 10 prises) </t>
  </si>
  <si>
    <t>Cables, avec cablage et prises téléphoniques</t>
  </si>
  <si>
    <t>Tous les cables à fibre optique, cavaliers, boîtes de jonction et connecteurs</t>
  </si>
  <si>
    <t>Pièces de rechange nécessaires pour les équipement des services auxiliaires du NDCC</t>
  </si>
  <si>
    <t>Fusibles de l'interrupteur primaire</t>
  </si>
  <si>
    <t>Contacts principaux de l'interrupteur primaire</t>
  </si>
  <si>
    <t>Pièces du mécanisme de ressort de l'interrupteur primaire</t>
  </si>
  <si>
    <t>Isolateur de l'interrupteur primaire (un de chaque type)</t>
  </si>
  <si>
    <t>Borne du transformateur (une de chaque type)</t>
  </si>
  <si>
    <t>Parafoudre (un de chaque type)</t>
  </si>
  <si>
    <t>Appareils de protection et d'alarme (un de chaque type)</t>
  </si>
  <si>
    <t>Armoire de distribution et de transfert BT AC</t>
  </si>
  <si>
    <t>Disjoncteur à boîtier moulé - un de chaque type</t>
  </si>
  <si>
    <t>Instruments de mesure - un de chaque type</t>
  </si>
  <si>
    <t>Appareil de protection - un de chaque type</t>
  </si>
  <si>
    <t>Jeu de thyristors avec radiateur pour l'onduleur</t>
  </si>
  <si>
    <t>Controleur avec carte électronique</t>
  </si>
  <si>
    <t>Jeu de composants (relais, disjoncteurs, instruments, interrupteurs, fusibles) pour les chargeurs 48 Vcc</t>
  </si>
  <si>
    <t>Jeu de composants (relais, disjoncteurs, instruments, interrupteurs, fusibles)</t>
  </si>
  <si>
    <t>Cartouche de filtre à air</t>
  </si>
  <si>
    <t>Cartouche de filtre à huile</t>
  </si>
  <si>
    <t>Jeu d'injecteurs</t>
  </si>
  <si>
    <t>Pompe à huile</t>
  </si>
  <si>
    <t>Soupapes d'adimission</t>
  </si>
  <si>
    <t>Soupapes d'échappement</t>
  </si>
  <si>
    <t>Siège de soupapes d'admission</t>
  </si>
  <si>
    <t>Siège de soupapes d'échappement</t>
  </si>
  <si>
    <t>Jeu de pistons</t>
  </si>
  <si>
    <t>Jeu de roulement du moteur</t>
  </si>
  <si>
    <t>Jeu de culasse du moteur</t>
  </si>
  <si>
    <t>Jeu de roulement de la génératrice</t>
  </si>
  <si>
    <t>Jeu de cartes électroniques</t>
  </si>
  <si>
    <t>Diodes et thyristors de chaque type</t>
  </si>
  <si>
    <t>Lampes de chaque type</t>
  </si>
  <si>
    <t>Relai auxiliaire de chaque type</t>
  </si>
  <si>
    <t>Instruments de mesure</t>
  </si>
  <si>
    <t>Automatisme de réglage de la vitesse et de la tension - Jeu de composants</t>
  </si>
  <si>
    <t>Disjoncteur BT avec capteur et relai de protection</t>
  </si>
  <si>
    <t>Interrupteur de transfert automatique - capteur et controleur</t>
  </si>
  <si>
    <t>Capteurs des instruments</t>
  </si>
  <si>
    <t>Chargeurs de batterie</t>
  </si>
  <si>
    <t>Console d’opérateur à quatre écrans</t>
  </si>
  <si>
    <t>Module de mur d’images</t>
  </si>
  <si>
    <t>Serveur de communication (interface RTU ou ICCP)</t>
  </si>
  <si>
    <t>Serveur d’application comprenant le matériel et le logiciel configuré, et écran, clavier et souris</t>
  </si>
  <si>
    <t>Serveur principal comprenant le matériel et le logiciel entièrement configuré, et écran, clavier et souris</t>
  </si>
  <si>
    <t>Poste de travail (PC) de développement à deux écrans;</t>
  </si>
  <si>
    <t>Serveur de développement</t>
  </si>
  <si>
    <t>Ordinateur portable avec station d’accueil, écran  couleur LCD 21 po, souris et clavier</t>
  </si>
  <si>
    <t>Imprimante laser B&amp;W (blanc et noir)</t>
  </si>
  <si>
    <t>Récepteur GPS avec antenne et cartes d’interface</t>
  </si>
  <si>
    <t>Lot de chaque type de raccords fibre optique et cuivre</t>
  </si>
  <si>
    <t>Pièces de rechange pour le SCADA du NDCC</t>
  </si>
  <si>
    <t>Sous-Total Pièces de rechange pour le SCADA du NDCC</t>
  </si>
  <si>
    <t>TOTAL - Pièces de rechange nécessaires pour les équipement des services auxiliaires du NDCC</t>
  </si>
  <si>
    <t>Pièces de rechange pour la téléphonie</t>
  </si>
  <si>
    <t>Controleur de base/Processeur and modules d'alimentation de l'autocommutateur téléphonique privé (PBX)</t>
  </si>
  <si>
    <t>Carte de Liaison 4W E/M</t>
  </si>
  <si>
    <t>Carte de Liaison CO</t>
  </si>
  <si>
    <t>Carte de ligne analogique 2W</t>
  </si>
  <si>
    <t>Carte d'interface digitale &amp; SIP</t>
  </si>
  <si>
    <t>Carte digitale PCM</t>
  </si>
  <si>
    <t>Carte digitale SDH</t>
  </si>
  <si>
    <t>Console d'assistance</t>
  </si>
  <si>
    <t>Carte de la console d'assistance</t>
  </si>
  <si>
    <t>Isolateur de ligne (20 lignes)</t>
  </si>
  <si>
    <t>Cable, avec câblage et prises téléphoniques (Lot de 20 de chaque)</t>
  </si>
  <si>
    <t>Poste téléphonique numérique ou SIP de rechange</t>
  </si>
  <si>
    <t>Poste téléphonique analogique d’abonné  de rechange</t>
  </si>
  <si>
    <t>Poste téléphonique d’abonné extérieur de rechange</t>
  </si>
  <si>
    <t>Pièces de rechange pour la télécommunication à fibre optique</t>
  </si>
  <si>
    <t>Total - NDCC SCADA/DMS et équipements de télécommunication</t>
  </si>
  <si>
    <t>Total - BUNDCC SCADA/DMS et équipements de télécommunication</t>
  </si>
  <si>
    <t>Pièces de rechange pour le SCADA du BUNDCC</t>
  </si>
  <si>
    <t>TOTAL - Pièces de rechange nécessaires pour les équipement des services auxiliaires du BUNDCC</t>
  </si>
  <si>
    <t>Pièces de rechange nécessaires pour les équipement des services auxiliaires du BUNDCC</t>
  </si>
  <si>
    <t>Pièces de rechange nécessaires pour le Centre de contrôle national de secours</t>
  </si>
  <si>
    <t>Sous-stations SCADA - Pièces de rechange et outils additionnels recommandés par l'Entrepreneur pour 5 ans d'Exploitation</t>
  </si>
  <si>
    <t>Il est demandé à l'Entrepreneur de fournir une liste détaillée ainsi que les prix des Pièces de rechange et outils additionnels recommandés pour 5 ans d'exploitation</t>
  </si>
  <si>
    <t>SCADA/DMS du NDCC et télécommunication
 - Pièces de rechange et outils additionnels recommandés par l'Entrepreneur pour 5 ans d'Exploitation</t>
  </si>
  <si>
    <t>SCADA/DMS du BUNDCC et télécommunication
 - Pièces de rechange et outils additionnels recommandés par l'Entrepreneur pour 5 ans d'Exploitation</t>
  </si>
  <si>
    <t>Total - Sous-stations SCADA - Pièces de rechange et outils additionnels recommandés par l'Entrepreneur pour 5 ans d'Exploitation</t>
  </si>
  <si>
    <t>Total - SCADA/DMS du BUNDCC et télécommunication  - Pièces de rechange et outils additionnels recommandés par l'Entrepreneur pour 5 ans d'Exploitation</t>
  </si>
  <si>
    <t>Total - SCADA/DMS du NDCC et télécommunication - Pièces de rechange et outils additionnels recommandés par l'Entrepreneur pour 5 ans d'Exploitation</t>
  </si>
  <si>
    <t>Il est demandé à l'Entrepreneur de fournir une liste détaillée ainsi que les prix des outils de maintenance</t>
  </si>
  <si>
    <t>Outils de maintenance recommandés par l'Entrepreneur</t>
  </si>
  <si>
    <t>Sous-stations SCADA - Outils de maintenance recommandés par l'Entrepreneur</t>
  </si>
  <si>
    <t>NDCC SCADA/DMS et télécommunication - Outils de maintenance recommandés par l'Entrepreneur</t>
  </si>
  <si>
    <t xml:space="preserve">Total - NDCC SCADA/DMS et télécommunication - Outils de maintenance recommandés par l'Entrepreneur </t>
  </si>
  <si>
    <t>Total - Sous-stations SCADA - Outils de maintenance recommandés par l'Entrepreneur</t>
  </si>
  <si>
    <t>BUNDCC SCADA/DMS et télécommunication - Outils de maintenance recommandés par l'Entrepreneur</t>
  </si>
  <si>
    <t>Total - BUNDCC SCADA/DMS et télécommunication - Outils de maintenance recommandés par l'Entrepreneur</t>
  </si>
  <si>
    <t>Instruments d'Essai recommandés par l'Entrepreneur</t>
  </si>
  <si>
    <t>SCADA des sous-stations - Instruments d'Essai recommandés par l'Entrepreneur</t>
  </si>
  <si>
    <t>Il est demandé à l'Entrepreneur de fournir une liste détaillée ainsi que les prix des instruments d'essai</t>
  </si>
  <si>
    <t>SCADA/DMS NDCC et télécommunication - Instruments d'Essai recommandés par l'Entrepreneur</t>
  </si>
  <si>
    <t>Total - SCADA des sous-stations - Instruments d'Essai recommandés par l'Entrepreneur</t>
  </si>
  <si>
    <t>Total - SCADA/DMS NDCC et télécommunication - Instruments d'Essai recommandés par l'Entrepreneur</t>
  </si>
  <si>
    <t>SCADA/DMS BUNDCC et télécommunication - Instruments d'Essai recommandés par l'Entrepreneur</t>
  </si>
  <si>
    <t>Total - SCADA/DMS BUNDCC et télécommunication - Instruments d'Essai recommandés par l'Entrepreneur</t>
  </si>
  <si>
    <t>Sous-Total, Pièces de rechange, Outils de maintenance et instruments recommandés par l'Entrepreneur - (à reporter vers le tableau "Prix Total")</t>
  </si>
  <si>
    <t>Outils de maintenance, Instruments d'Essai, Pièces de rechange (nécessaires et recommandées par l'Entrepreneur)</t>
  </si>
  <si>
    <t>Pièces de rechange, Outils de maintenance et instruments recommandés par l'Entrepreneur (Reporté depuis le tableau "Pièces")</t>
  </si>
  <si>
    <t>Tableau Option 2 - Maintenance des Systèmes SCADA/DMS et Support Technique</t>
  </si>
  <si>
    <t>Option 2 - Maintenance des Systèmes SCADA/DMS et Support Technique - Résumé des prix moyens</t>
  </si>
  <si>
    <t>Moyenne du Total de l'Option 2 - Maintenance des Systèmes SCADA/DMS et Support Technique (Multiplié par 2 et reporté vers "Prix Total")</t>
  </si>
  <si>
    <t>Sous-option 2.1 Équipements et logiciels SCADA/DMS et les équipements de télécommunication et d’alimentation du NDCC</t>
  </si>
  <si>
    <t>Sous-option 2.2 Équipements et logiciels SCADA/DMS et les équipements de télécommunication et d’alimentation du BUNDCC</t>
  </si>
  <si>
    <t>Sous-Total, Sous-option 2.2 Équipements et logiciels SCADA/DMS et les équipements de télécommunication et d’alimentation du BUNDCC</t>
  </si>
  <si>
    <t>Sous-option 2.3 Équipements RTU et de télécommunication dans les sous-stations</t>
  </si>
  <si>
    <t>Sous-Total, Sous-option 2.3 Équipements RTU et de télécommunication dans les sous-stations</t>
  </si>
  <si>
    <t>Sous-Total, Sous-option 2.1 Équipements et logiciels SCADA/DMS et les équipements de télécommunication et d’alimentation du NDCC</t>
  </si>
  <si>
    <t>Année 1</t>
  </si>
  <si>
    <t>Année 2</t>
  </si>
  <si>
    <t>Année 3</t>
  </si>
  <si>
    <t>Année 4</t>
  </si>
  <si>
    <t>Année 5</t>
  </si>
  <si>
    <t>Sous-option 2.4 Interventions additionnelles</t>
  </si>
  <si>
    <t>- Taux fixe pour les interventions à distance (par heure personne)</t>
  </si>
  <si>
    <t>- Taux fixe pour les interventions sur site</t>
  </si>
  <si>
    <t xml:space="preserve">     - Taux fixe par intervention par personne</t>
  </si>
  <si>
    <t xml:space="preserve">     - Taux par jour personne</t>
  </si>
  <si>
    <t>Cables de commande basse tension</t>
  </si>
  <si>
    <t>Listes des cables et conduites</t>
  </si>
  <si>
    <t>Accessoires de cable (étiquetage, terminal, etc.)</t>
  </si>
  <si>
    <t>Tous les cables requis en fibre optique ou en cuivre de communication et de commandes, cavaliers, connecteurs, boîtes de joinction, etc.</t>
  </si>
  <si>
    <t>Bobines de 500m de cables coaxiaux et de télécommunication  avec jeu d'accessoire pour l'installation</t>
  </si>
  <si>
    <t>Lot de réseau Ethernet avec chacun des routeurs, des commutateurs intelligents, des concentrateurs, des boîtiers de raccordement, une armoire de brassage, des armoires de brassage pour cables en cuivre et des cavaliers préconnectés</t>
  </si>
  <si>
    <t>Cables BT de puissance, de commande et de télécommunication</t>
  </si>
  <si>
    <t>Cables de puissance, de commande et de télécommunication</t>
  </si>
  <si>
    <t>Cables de puissance basse tension</t>
  </si>
  <si>
    <t>Cables en fibre optique</t>
  </si>
  <si>
    <t>Sous-Total, Cables de puissance, de commande et de télécommunication</t>
  </si>
  <si>
    <t>Système acoustique: Tous les travaux nécessaires pour connecter l'amplificateur aux haut-parleurs (Cables, Gaines de chemins de cables, prises, etc.)</t>
  </si>
  <si>
    <t>Courant Porteur de Ligne</t>
  </si>
  <si>
    <t>Terminal Digital de Courant Porteur de Ligne</t>
  </si>
  <si>
    <t>Téléprotection pour Terminal Digital de Courant Porteur de Ligne</t>
  </si>
  <si>
    <t>Radio Digitale UHF/Micro-onde</t>
  </si>
  <si>
    <t>Système de Communication Téléphonique</t>
  </si>
  <si>
    <t>Fibre Optique</t>
  </si>
  <si>
    <t>Tableau Sous-stations existantes</t>
  </si>
  <si>
    <t>Grand Total pour les Sous-stations existantes</t>
  </si>
  <si>
    <t>Visite de relève des installations existantes</t>
  </si>
  <si>
    <t>Rapports autres que 6009A, 6009B du Tableau "NDCC" conformément à la sous-section II.D. des Exigences du Maître de l'Ouvrage</t>
  </si>
  <si>
    <t>Armoire de distribution 48 Vcc (par sous-station)</t>
  </si>
  <si>
    <t>Boîte à fusibles 48 Vcc (par sous-station)</t>
  </si>
  <si>
    <t>Batterie 48 Vcc (par sous-station)</t>
  </si>
  <si>
    <t>Chargeur de batterie 48 Vcc (par sous-station)</t>
  </si>
  <si>
    <t>Armoires de comptage de facturation (par sous-station)</t>
  </si>
  <si>
    <t>Armoires de commande des services auxiliaires (par sous-station)</t>
  </si>
  <si>
    <t>Armoires de commande et de protection de ligne HT (par sous-station)</t>
  </si>
  <si>
    <t>Armoires de commande et de protection de ligne MT (incl. l'armoire MT) (par sous-station)</t>
  </si>
  <si>
    <t>Armoire de commande et de protection de Condensateur Shunt (par sous-station)</t>
  </si>
  <si>
    <t>Armoires de commande et de protection des Transf. et travées (par sous-station)</t>
  </si>
  <si>
    <t>Armoires de protections d'autres travées (par sous-station)</t>
  </si>
  <si>
    <t>Toute la cablerie de commande, communication et d'alimentation, toutes les boîtes de jonction, les terminaux, et les connecteurs</t>
  </si>
  <si>
    <t>Cables de communication basse tension</t>
  </si>
  <si>
    <t>Armoire pour les Équipements CPL</t>
  </si>
  <si>
    <t>Courant Porteur de Ligne - CPL</t>
  </si>
  <si>
    <t>Cable coaxial</t>
  </si>
  <si>
    <t>Sous-Total, Courant Porteur de Ligne</t>
  </si>
  <si>
    <t>Toute la cablerie de commande, communication en cuivre et en fibre optique, cavaliers, connecteurs, boîtes de jonction, etc.</t>
  </si>
  <si>
    <t>Sous-Total, Radio Digitale UHF/Micro-onde</t>
  </si>
  <si>
    <t>Sous-Total, Fibre Optique</t>
  </si>
  <si>
    <t>Plateforme Optique SDH (montée dans l'armoire 6215)</t>
  </si>
  <si>
    <t>Multiplexeur d'accès (montée dans l'armoire 6215)</t>
  </si>
  <si>
    <t>Sous-Total, Essai et Mise en Service</t>
  </si>
  <si>
    <t>Essai et Mise en Service sur Site du système 48Vcc</t>
  </si>
  <si>
    <t>Essai et Mise en Service sur Site du SCADA</t>
  </si>
  <si>
    <t>Essai et Mise en Service sur Site de la télécommunication</t>
  </si>
  <si>
    <t>Sous-Total, Système de Communication Téléphonique</t>
  </si>
  <si>
    <t>Cables coaxiaux, de télécommunication et de puissance avec tous les accessoires pour l'installation</t>
  </si>
  <si>
    <t>Grand Total pour les Nouvelles Sous-stations</t>
  </si>
  <si>
    <t>Tableau Nouvelles Sous-stations</t>
  </si>
  <si>
    <t>Chargeur de batterie 48 Vcc</t>
  </si>
  <si>
    <t>Armoires de commande et de protection des barres (par sous-station)</t>
  </si>
  <si>
    <t>Armoires de commande et de protection</t>
  </si>
  <si>
    <t>Armoires de commande et de protection - Travaux de modification</t>
  </si>
  <si>
    <t>Sous-Total, Armoires de commande et de protection</t>
  </si>
  <si>
    <t>Tableau Sous-stations P2 existantes</t>
  </si>
  <si>
    <t>Grand Total pour les Sous-stations P2 existantes</t>
  </si>
  <si>
    <t>Tableau Nouvelles Sous-stations P2</t>
  </si>
  <si>
    <t>Grand Total pour les Nouvelles Sous-stations P2</t>
  </si>
  <si>
    <t>Option 4 - Sous-stations Additionnelles (Priorité 2)</t>
  </si>
  <si>
    <t>Bureau et chaise de la console opérateur</t>
  </si>
  <si>
    <t>Formation sur l’ingénierie logicielle du système SCADA/DMS/DTS - 1 cours (5 jours) &amp;  formation durant l'installation  (30 jours)</t>
  </si>
  <si>
    <t>Travaux généraux SCADA, Commande, Protections et Télécommunications</t>
  </si>
  <si>
    <t>Sous-Total, Travaux généraux SCADA, Commande, Protections et Télécommunications</t>
  </si>
  <si>
    <t>Pièces de rechange pour les protections</t>
  </si>
  <si>
    <t>Pièces de rechange SCADA Sous-station</t>
  </si>
  <si>
    <t>Sous-Total, Travaux généraux SCADA, Commande et Télécommunications</t>
  </si>
  <si>
    <t>Travaux généraux SCADA, Commande, et Télécommunications</t>
  </si>
  <si>
    <t>Travaux généraux SCADA, Commande et Télécommunications</t>
  </si>
  <si>
    <t>Total pour Travaux pour le SCADA/DMS du NDCC et Télécommunications (A reporter vers "Prix Total")</t>
  </si>
  <si>
    <t>Travaux pour le SCADA/DMS du BUNDCC et télécommunications - Résumé des prix</t>
  </si>
  <si>
    <t>Total pour Travaux pour le SCADA/DMS du BUNDCC et télécommunications (A reporter vers "Prix Total")</t>
  </si>
  <si>
    <t>Pièces de rechange pour le Courant Porteur de Ligne</t>
  </si>
  <si>
    <t>Transformateur de Services Auxiliaires</t>
  </si>
  <si>
    <t>Génératrice diesel d'urgence</t>
  </si>
  <si>
    <t>Cartouche de filtre diesel</t>
  </si>
  <si>
    <t>Pompe d'injection diesel</t>
  </si>
  <si>
    <t xml:space="preserve">Onduleur ASSC Redondant </t>
  </si>
  <si>
    <t>Travaux SCADA/DMS du NDCC et Télécommunications - Résumé des prix</t>
  </si>
  <si>
    <t>Travaux SCADA, Commande, Protections et les Télécommunications - Résumé des Prix</t>
  </si>
  <si>
    <t>Dessins "conformes à l'exécution" pour tous les travaux électromécaniques</t>
  </si>
  <si>
    <t>Récepteurs GPS avec antenne et cartes d’interface et grand affichage externe de l'heure, Equipements et Logiciels</t>
  </si>
  <si>
    <t>Poste téléphonique analogique d’abonné de rechange</t>
  </si>
  <si>
    <t>Instruments du Transformateur (un de chaque type)</t>
  </si>
  <si>
    <t>Presse-étoupe</t>
  </si>
  <si>
    <t>Répartiteur Optique (mode simple et multiple), Répartiteur Cat5E pour le LAN et Panneau de répartition téléphonique</t>
  </si>
  <si>
    <t>Cavaliers de raccordement pour cellule de batterie 48 Vcc de chaque type</t>
  </si>
  <si>
    <t>Cavaliers de raccordement pour cellule de batterie 48 Vcc</t>
  </si>
  <si>
    <t>Jeu de thyristors de chargeur 48 Vcc avec radiateur</t>
  </si>
  <si>
    <t>- Interrupteur d'essai pour TC secondaire (un de chaque type)</t>
  </si>
  <si>
    <t>- Interrupteur d'essai pour TT secondaire (un de chaque type)</t>
  </si>
  <si>
    <t>- Interrupteur d'essai pour circuit de commande</t>
  </si>
  <si>
    <t>Sous-Total Pièces de rechange pour le SCADA du BUNDCC</t>
  </si>
  <si>
    <t>Controleurs RTU avec armoire de répartition, Equipement et Logiciels - nombre d'entrées/sorties inférieur ou égal à 300 (à l'exclusion des entrées/sorties des BCUs)</t>
  </si>
  <si>
    <t>Controleurs RTU avec armoire de répartition, Equipement et Logiciels - nombre d'entrées/sorties entre 300 et 500 (à l'exclusion des entrées/sorties des BCUs)</t>
  </si>
  <si>
    <t>Controleurs RTU avec armoire de répartition, Equipement et Logiciels - nombre d'entrées/sorties supérieur ou égal à 500 (à l'exclusion des entrées/sorties des BCUs)</t>
  </si>
  <si>
    <t>Révision</t>
  </si>
  <si>
    <t>Date</t>
  </si>
  <si>
    <t>14/11/2017</t>
  </si>
  <si>
    <t>04/01/2018</t>
  </si>
  <si>
    <t>Version initiale</t>
  </si>
  <si>
    <t>Description</t>
  </si>
  <si>
    <t>Instructions extraites du document d'appel d'offre.</t>
  </si>
  <si>
    <t>Généralités</t>
  </si>
  <si>
    <t>1. Les Formulaires de Bordereau des prix sont divisés en tableaux séparés comme suit :</t>
  </si>
  <si>
    <t>Tarification</t>
  </si>
  <si>
    <t>Contrat.</t>
  </si>
  <si>
    <t>I. Préambule</t>
  </si>
  <si>
    <t>2. Les tableaux ne donnent généralement pas une description complète des Technologies de l’information devant être fournies, installées, et réceptionnées opérationnellement, ou des Services devant être fournis pour chaque élément. Cependant, il est considéré que les Soumissionnaires ont lu les Exigences du Maître de l’Ouvrage et les autres sections de ce Dossier d’Appel d'offres pour établir la portée des exigences associées à chaque point avant de remplir les taux et les Prix. Il sera considéré que les taux et les Prix cités couvrent complètement le champ des Exigences du Maître de l’Ouvrage, ainsi que les frais généraux et les profits.</t>
  </si>
  <si>
    <t>3. Si les Soumissionnaires ne sont pas certains de la portée d'un élément, ils peuvent demander une clarification conformément aux instructions aux Soumissionnaires de cet Appel d'offres avant de soumettre leur Offre.</t>
  </si>
  <si>
    <t>4. Les Prix doivent être dactylographiés, et toute altération nécessaire en raison d'erreurs, etc., doit être paraphée par le Soumissionnaire. Comme spécifié dans les Données Particulières de l’appel d’offres (DPAO), les Prix doivent être fixes et fermes pour toute la durée du</t>
  </si>
  <si>
    <t>5. Les Prix de l’offre doivent être exprimés de la manière indiquée et dans les devises spécifiées aux Clauses 15 et 16 des IS. Les Prix doivent correspondre à l’envergure et la qualité définies dans les Exigences du Maître de l’Ouvrage ou ailleurs dans cet Appel d'offres.</t>
  </si>
  <si>
    <t>6. Le Soumissionnaire doit exercer la plus grande prudence dans la préparation de ses calculs, puisqu'il n'y a pas de possibilité de corriger les erreurs une fois que le délai de soumission des Offres est passé. Une seule erreur dans la fixation d'un Prix unitaire peut par conséquent modifier considérablement le montant total de l’Offre du Soumissionnaire, rendre l'Offre non compétitive, ou entraîner de possibles pertes pour le Soumissionnaire. Le Maître de l’Ouvrage corrige toute erreur arithmétique conformément aux dispositions de la Clause 27.2 des IS).</t>
  </si>
  <si>
    <t>7. Les paiements sont versés au Fournisseur dans la devise ou les devises indiquées sous chaque point. Comme indiqué à la Clause 15.1 des IS, le dollar des États-Unis d’Amérique est la seule devise étrangère pouvant être utilisée. Le Prix d'un poste doit être unique indépendamment du site d'installation.</t>
  </si>
  <si>
    <t>II Tableau du Prix total</t>
  </si>
  <si>
    <t>Veuillez vous référer au fichier au format Excel joint. Le Tableau du Prix Total sera calculé automatiquement.
Le reste des tableaux des prix fournis ne peuvent être modifiés en aucun cas.
En plus des copies papier, veuillez soumettre votre Offre à l’aide du fichier au format Excel et d’une version au format PDF.
En cas de différence avec la version électronique, la version papier incluse dans le dossier original de l'Offre fera foi et servira de
Bordereau officiel de l’Offre Financière.</t>
  </si>
  <si>
    <t>III Tableau des Coûts de fourniture et d'installation</t>
  </si>
  <si>
    <t>Veuillez vous référer au fichier au format Excel joint, remplissez les Prix pour le NDCC, le Backup du NDCC, le Système de
Formation/Vérification, les Licences des Logiciels, les Pièces de rechange et outils requis ou recommandées par l’Entrepreneur et les
sous-stations de base et optionnelles, existantes et nouvelles, dans les colonnes correspondantes.
Le reste des tableaux des prix fournis y compris les quantités ne devra être modifié en aucun cas.
En plus des copies papier, veuillez soumettre votre Offre à l’aide du fichier au format Excel et d’une version au format PDF.
En cas de différence avec la version électronique, la version imprimée incluse dans le dossier original de l'Offre fera foi et servira de
Bordereau officiel de l’Offre Financière.</t>
  </si>
  <si>
    <t>IV Tableau des Coûts réccurents</t>
  </si>
  <si>
    <t>Les Coûts réccurents ne sont pas inclus dans le Contrat de Base et sont constitués par l’Option 2 – Maintenance du système
SCADA/DMS et Support Technique. Veuillez remplir le tableau correspondant dans le fichier au format Excel joint qui détaille le coût
annuel fixe de cette option pour une durée de 5 ans. L’équivalent de deux années de la valeur moyenne annuelle de cette option est prise
en compte automatiquement dans l’évaluation de l’Offre dans le fichier au format Excel.</t>
  </si>
  <si>
    <t>Tableau du Prix total</t>
  </si>
  <si>
    <t>Tableau des Coûts de fourniture et d'installation</t>
  </si>
  <si>
    <t>Tableau des Coûts réccurents</t>
  </si>
  <si>
    <t>Tableau des Codes des pays d'origine</t>
  </si>
  <si>
    <t>V Tableau des Codes des pays d'origine</t>
  </si>
  <si>
    <t>Voir document d'appel d'offre.</t>
  </si>
  <si>
    <t>Afin de permettre l’Evaluation des prix mentionnés à la Section III, l’Evaluation de l’offre, les
Critères d’évaluation, et les Exigences de qualification des soumissionnaires, le Soumissionnaire
devra fournir l’information requise dans les formulaires suivants.</t>
  </si>
  <si>
    <t>2 cables de Fibre Optique à 48 fibres (G.655) entre des sous-stations SBEE locales (&lt;500m)</t>
  </si>
  <si>
    <r>
      <t xml:space="preserve">BORDEREAU DES PRIX </t>
    </r>
    <r>
      <rPr>
        <b/>
        <sz val="12"/>
        <color rgb="FFFF0000"/>
        <rFont val="Arial"/>
        <family val="2"/>
      </rPr>
      <t>(Révision 2)</t>
    </r>
  </si>
  <si>
    <t>Adaptations de quantités et titres dans les cellules en surbrillance jaune (surbrillances supprimées dans la révision 2)</t>
  </si>
  <si>
    <t>Visite de relève des installations</t>
  </si>
  <si>
    <t>Cable à Fibre Optique ADSS à 48 fibres (G.655) entre sous-stations (&gt;500m)</t>
  </si>
  <si>
    <t>Transformateur de services auxiliaires, 300 kVA, MT-0.380 kV</t>
  </si>
  <si>
    <t xml:space="preserve">Adaptations de quantités et titres dans les cellules en surbrillance jaune </t>
  </si>
  <si>
    <t>22/02/2018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</si>
</sst>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b/>
      <sz val="9"/>
      <name val="Arial"/>
      <family val="2"/>
    </font>
    <font>
      <b/>
      <sz val="10"/>
      <name val="Arial"/>
      <family val="2"/>
    </font>
    <font>
      <b/>
      <sz val="14"/>
      <name val="Arial"/>
      <family val="2"/>
    </font>
    <font>
      <sz val="9"/>
      <name val="Arial"/>
      <family val="2"/>
    </font>
    <font>
      <sz val="8"/>
      <name val="Arial"/>
      <family val="2"/>
    </font>
    <font>
      <b/>
      <strike/>
      <sz val="10"/>
      <name val="Arial"/>
      <family val="2"/>
    </font>
    <font>
      <b/>
      <sz val="16"/>
      <name val="Arial"/>
      <family val="2"/>
    </font>
    <font>
      <b/>
      <u/>
      <sz val="10"/>
      <name val="Arial"/>
      <family val="2"/>
    </font>
    <font>
      <b/>
      <sz val="12"/>
      <name val="Arial"/>
      <family val="2"/>
    </font>
    <font>
      <b/>
      <sz val="11"/>
      <name val="Arial"/>
      <family val="2"/>
    </font>
    <font>
      <sz val="11"/>
      <name val="Arial"/>
      <family val="2"/>
    </font>
    <font>
      <b/>
      <sz val="7"/>
      <name val="Arial"/>
      <family val="2"/>
    </font>
    <font>
      <u/>
      <sz val="10"/>
      <name val="Arial"/>
      <family val="2"/>
    </font>
    <font>
      <b/>
      <sz val="12"/>
      <color rgb="FFFF0000"/>
      <name val="Arial"/>
      <family val="2"/>
    </font>
    <font>
      <b/>
      <sz val="11"/>
      <color theme="1"/>
      <name val="Calibri"/>
      <family val="2"/>
      <scheme val="minor"/>
    </font>
    <font>
      <i/>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right/>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top style="hair">
        <color indexed="64"/>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s>
  <cellStyleXfs count="2">
    <xf numFmtId="0" fontId="0" fillId="0" borderId="0"/>
    <xf numFmtId="0" fontId="1" fillId="0" borderId="0"/>
  </cellStyleXfs>
  <cellXfs count="661">
    <xf numFmtId="0" fontId="0" fillId="0" borderId="0" xfId="0"/>
    <xf numFmtId="0" fontId="3" fillId="0" borderId="6" xfId="1" applyFont="1" applyBorder="1" applyAlignment="1"/>
    <xf numFmtId="0" fontId="3" fillId="2" borderId="18" xfId="1" applyFont="1" applyFill="1" applyBorder="1" applyAlignment="1">
      <alignment horizontal="left"/>
    </xf>
    <xf numFmtId="0" fontId="3" fillId="2" borderId="6" xfId="1" applyFont="1" applyFill="1" applyBorder="1" applyAlignment="1">
      <alignment horizontal="left"/>
    </xf>
    <xf numFmtId="4" fontId="3" fillId="2" borderId="6" xfId="1" applyNumberFormat="1" applyFont="1" applyFill="1" applyBorder="1" applyAlignment="1">
      <alignment horizontal="left"/>
    </xf>
    <xf numFmtId="0" fontId="3" fillId="0" borderId="0" xfId="1" applyFont="1" applyFill="1" applyBorder="1" applyAlignment="1">
      <alignment horizontal="left"/>
    </xf>
    <xf numFmtId="4" fontId="3" fillId="0" borderId="0" xfId="1" applyNumberFormat="1" applyFont="1" applyFill="1" applyBorder="1" applyAlignment="1">
      <alignment horizontal="left"/>
    </xf>
    <xf numFmtId="4" fontId="3" fillId="0" borderId="0" xfId="1" applyNumberFormat="1" applyFont="1" applyFill="1" applyBorder="1" applyAlignment="1">
      <alignment wrapText="1"/>
    </xf>
    <xf numFmtId="0" fontId="3" fillId="0" borderId="1" xfId="1" applyFont="1" applyBorder="1" applyAlignment="1"/>
    <xf numFmtId="0" fontId="2" fillId="0" borderId="6" xfId="1" applyFont="1" applyFill="1" applyBorder="1" applyAlignment="1">
      <alignment horizontal="left"/>
    </xf>
    <xf numFmtId="0" fontId="1" fillId="0" borderId="0" xfId="1" applyFont="1" applyAlignment="1">
      <alignment wrapText="1"/>
    </xf>
    <xf numFmtId="0" fontId="1" fillId="0" borderId="2" xfId="1" applyFont="1" applyBorder="1" applyAlignment="1">
      <alignment wrapText="1"/>
    </xf>
    <xf numFmtId="0" fontId="3" fillId="0" borderId="6" xfId="1" applyFont="1" applyFill="1" applyBorder="1" applyAlignment="1">
      <alignment horizontal="left"/>
    </xf>
    <xf numFmtId="4" fontId="3" fillId="0" borderId="6" xfId="1" applyNumberFormat="1" applyFont="1" applyFill="1" applyBorder="1" applyAlignment="1">
      <alignment horizontal="left"/>
    </xf>
    <xf numFmtId="0" fontId="3" fillId="0" borderId="0" xfId="1" applyFont="1" applyBorder="1" applyAlignment="1"/>
    <xf numFmtId="0" fontId="3" fillId="0" borderId="14" xfId="1" applyFont="1" applyBorder="1" applyAlignment="1"/>
    <xf numFmtId="0" fontId="3" fillId="0" borderId="14" xfId="1" applyFont="1" applyBorder="1" applyAlignment="1">
      <alignment horizontal="center"/>
    </xf>
    <xf numFmtId="0" fontId="3" fillId="2" borderId="14" xfId="1" applyFont="1" applyFill="1" applyBorder="1" applyAlignment="1"/>
    <xf numFmtId="0" fontId="3" fillId="2" borderId="14" xfId="1" applyFont="1" applyFill="1" applyBorder="1" applyAlignment="1">
      <alignment horizontal="center"/>
    </xf>
    <xf numFmtId="0" fontId="3" fillId="0" borderId="6" xfId="1" applyFont="1" applyBorder="1" applyAlignment="1">
      <alignment wrapText="1"/>
    </xf>
    <xf numFmtId="0" fontId="3" fillId="0" borderId="14" xfId="1" applyFont="1" applyBorder="1" applyAlignment="1">
      <alignment wrapText="1"/>
    </xf>
    <xf numFmtId="0" fontId="3" fillId="0" borderId="6" xfId="1" applyFont="1" applyFill="1" applyBorder="1" applyAlignment="1"/>
    <xf numFmtId="0" fontId="1" fillId="0" borderId="0" xfId="1" applyFont="1" applyBorder="1" applyAlignment="1">
      <alignment horizontal="left"/>
    </xf>
    <xf numFmtId="0" fontId="1" fillId="0" borderId="14" xfId="1" applyFont="1" applyBorder="1" applyAlignment="1">
      <alignment wrapText="1"/>
    </xf>
    <xf numFmtId="0" fontId="1" fillId="0" borderId="14" xfId="1" quotePrefix="1" applyFont="1" applyBorder="1" applyAlignment="1">
      <alignment wrapText="1"/>
    </xf>
    <xf numFmtId="0" fontId="1" fillId="0" borderId="14" xfId="1" applyFont="1" applyBorder="1" applyAlignment="1">
      <alignment horizontal="center" wrapText="1"/>
    </xf>
    <xf numFmtId="49" fontId="1" fillId="0" borderId="14" xfId="1" applyNumberFormat="1" applyFont="1" applyBorder="1" applyAlignment="1">
      <alignment wrapText="1"/>
    </xf>
    <xf numFmtId="0" fontId="1" fillId="0" borderId="14" xfId="1" applyFont="1" applyFill="1" applyBorder="1" applyAlignment="1">
      <alignment horizontal="left" wrapText="1"/>
    </xf>
    <xf numFmtId="0" fontId="1" fillId="0" borderId="8" xfId="1" applyFont="1" applyBorder="1" applyAlignment="1">
      <alignment wrapText="1"/>
    </xf>
    <xf numFmtId="0" fontId="1" fillId="0" borderId="8" xfId="1" applyFont="1" applyFill="1" applyBorder="1" applyAlignment="1">
      <alignment horizontal="left" wrapText="1"/>
    </xf>
    <xf numFmtId="0" fontId="1" fillId="0" borderId="23" xfId="1" applyFont="1" applyBorder="1" applyAlignment="1">
      <alignment wrapText="1"/>
    </xf>
    <xf numFmtId="0" fontId="1" fillId="2" borderId="18" xfId="1" applyFont="1" applyFill="1" applyBorder="1" applyAlignment="1">
      <alignment horizontal="left"/>
    </xf>
    <xf numFmtId="0" fontId="1" fillId="0" borderId="12" xfId="1" applyFont="1" applyBorder="1" applyAlignment="1">
      <alignment horizontal="left"/>
    </xf>
    <xf numFmtId="0" fontId="1" fillId="0" borderId="14" xfId="1" applyFont="1" applyFill="1" applyBorder="1" applyAlignment="1">
      <alignment wrapText="1"/>
    </xf>
    <xf numFmtId="3" fontId="1" fillId="0" borderId="14" xfId="1" applyNumberFormat="1" applyFont="1" applyBorder="1" applyAlignment="1">
      <alignment wrapText="1"/>
    </xf>
    <xf numFmtId="3" fontId="1" fillId="0" borderId="14" xfId="1" applyNumberFormat="1" applyFont="1" applyFill="1" applyBorder="1" applyAlignment="1">
      <alignment wrapText="1"/>
    </xf>
    <xf numFmtId="0" fontId="1" fillId="0" borderId="11" xfId="1" applyFont="1" applyBorder="1" applyAlignment="1">
      <alignment horizontal="left" wrapText="1"/>
    </xf>
    <xf numFmtId="0" fontId="1" fillId="0" borderId="12" xfId="1" applyFont="1" applyBorder="1" applyAlignment="1">
      <alignment wrapText="1"/>
    </xf>
    <xf numFmtId="4" fontId="1" fillId="2" borderId="6" xfId="1" applyNumberFormat="1" applyFont="1" applyFill="1" applyBorder="1" applyAlignment="1">
      <alignment wrapText="1"/>
    </xf>
    <xf numFmtId="0" fontId="1" fillId="0" borderId="8" xfId="1" applyFont="1" applyBorder="1" applyAlignment="1">
      <alignment horizontal="left" wrapText="1"/>
    </xf>
    <xf numFmtId="0" fontId="3" fillId="0" borderId="2" xfId="1" applyFont="1" applyBorder="1" applyAlignment="1">
      <alignment horizontal="left"/>
    </xf>
    <xf numFmtId="3" fontId="3" fillId="0" borderId="2" xfId="1" applyNumberFormat="1" applyFont="1" applyBorder="1" applyAlignment="1">
      <alignment wrapText="1"/>
    </xf>
    <xf numFmtId="4" fontId="3" fillId="0" borderId="2" xfId="1" applyNumberFormat="1" applyFont="1" applyBorder="1" applyAlignment="1">
      <alignment wrapText="1"/>
    </xf>
    <xf numFmtId="0" fontId="1" fillId="2" borderId="21" xfId="1" applyFont="1" applyFill="1" applyBorder="1" applyAlignment="1">
      <alignment horizontal="left"/>
    </xf>
    <xf numFmtId="0" fontId="1" fillId="2" borderId="14" xfId="1" applyFont="1" applyFill="1" applyBorder="1" applyAlignment="1"/>
    <xf numFmtId="0" fontId="1" fillId="2" borderId="1" xfId="1" applyFont="1" applyFill="1" applyBorder="1" applyAlignment="1">
      <alignment horizontal="left"/>
    </xf>
    <xf numFmtId="0" fontId="1" fillId="2" borderId="6" xfId="1" applyFont="1" applyFill="1" applyBorder="1" applyAlignment="1">
      <alignment horizontal="left"/>
    </xf>
    <xf numFmtId="0" fontId="2" fillId="2" borderId="11" xfId="1" applyFont="1" applyFill="1" applyBorder="1" applyAlignment="1">
      <alignment horizontal="left" wrapText="1"/>
    </xf>
    <xf numFmtId="0" fontId="2" fillId="2" borderId="14" xfId="1" applyFont="1" applyFill="1" applyBorder="1" applyAlignment="1">
      <alignment horizontal="center" wrapText="1"/>
    </xf>
    <xf numFmtId="0" fontId="2" fillId="2" borderId="12" xfId="1" applyFont="1" applyFill="1" applyBorder="1" applyAlignment="1">
      <alignment horizontal="center" wrapText="1"/>
    </xf>
    <xf numFmtId="0" fontId="1" fillId="0" borderId="5" xfId="1" applyFont="1" applyBorder="1" applyAlignment="1">
      <alignment wrapText="1"/>
    </xf>
    <xf numFmtId="0" fontId="5" fillId="2" borderId="5" xfId="1" applyFont="1" applyFill="1" applyBorder="1" applyAlignment="1">
      <alignment horizontal="center" wrapText="1"/>
    </xf>
    <xf numFmtId="0" fontId="5" fillId="2" borderId="16" xfId="1" applyFont="1" applyFill="1" applyBorder="1" applyAlignment="1">
      <alignment horizontal="center" wrapText="1"/>
    </xf>
    <xf numFmtId="0" fontId="5" fillId="2" borderId="28" xfId="1" applyFont="1" applyFill="1" applyBorder="1" applyAlignment="1">
      <alignment horizontal="center" wrapText="1"/>
    </xf>
    <xf numFmtId="0" fontId="1" fillId="0" borderId="3" xfId="1" applyFont="1" applyBorder="1" applyAlignment="1">
      <alignment horizontal="left"/>
    </xf>
    <xf numFmtId="0" fontId="1" fillId="0" borderId="14" xfId="1" applyFont="1" applyBorder="1" applyAlignment="1">
      <alignment horizontal="center"/>
    </xf>
    <xf numFmtId="0" fontId="1" fillId="0" borderId="23" xfId="1" applyFont="1" applyBorder="1" applyAlignment="1">
      <alignment horizontal="center"/>
    </xf>
    <xf numFmtId="0" fontId="3" fillId="0" borderId="11" xfId="1" applyFont="1" applyBorder="1" applyAlignment="1"/>
    <xf numFmtId="0" fontId="3" fillId="0" borderId="22" xfId="1" applyFont="1" applyBorder="1" applyAlignment="1"/>
    <xf numFmtId="0" fontId="3" fillId="0" borderId="22" xfId="1" applyFont="1" applyBorder="1" applyAlignment="1">
      <alignment horizontal="center"/>
    </xf>
    <xf numFmtId="0" fontId="1" fillId="0" borderId="12" xfId="1" applyFont="1" applyFill="1" applyBorder="1" applyAlignment="1">
      <alignment wrapText="1"/>
    </xf>
    <xf numFmtId="3" fontId="1" fillId="0" borderId="14" xfId="1" applyNumberFormat="1" applyFont="1" applyFill="1" applyBorder="1" applyAlignment="1">
      <alignment horizontal="center" wrapText="1"/>
    </xf>
    <xf numFmtId="0" fontId="1" fillId="0" borderId="12" xfId="1" applyFont="1" applyFill="1" applyBorder="1" applyAlignment="1">
      <alignment horizontal="left"/>
    </xf>
    <xf numFmtId="0" fontId="5" fillId="2" borderId="6" xfId="1" applyFont="1" applyFill="1" applyBorder="1" applyAlignment="1">
      <alignment horizontal="center" wrapText="1"/>
    </xf>
    <xf numFmtId="0" fontId="5" fillId="2" borderId="26" xfId="1" applyFont="1" applyFill="1" applyBorder="1" applyAlignment="1">
      <alignment horizontal="center" wrapText="1"/>
    </xf>
    <xf numFmtId="0" fontId="6" fillId="2" borderId="18" xfId="1" applyFont="1" applyFill="1" applyBorder="1" applyAlignment="1">
      <alignment horizontal="left"/>
    </xf>
    <xf numFmtId="0" fontId="1" fillId="0" borderId="14" xfId="1" applyFont="1" applyBorder="1" applyAlignment="1"/>
    <xf numFmtId="0" fontId="1" fillId="2" borderId="23" xfId="1" applyFont="1" applyFill="1" applyBorder="1" applyAlignment="1"/>
    <xf numFmtId="0" fontId="3" fillId="2" borderId="23" xfId="1" applyFont="1" applyFill="1" applyBorder="1" applyAlignment="1">
      <alignment horizontal="center"/>
    </xf>
    <xf numFmtId="0" fontId="3" fillId="0" borderId="2" xfId="1" applyFont="1" applyBorder="1" applyAlignment="1"/>
    <xf numFmtId="0" fontId="1" fillId="0" borderId="12" xfId="1" applyFont="1" applyFill="1" applyBorder="1" applyAlignment="1">
      <alignment horizontal="left" wrapText="1"/>
    </xf>
    <xf numFmtId="0" fontId="1" fillId="0" borderId="14" xfId="1" quotePrefix="1" applyFont="1" applyBorder="1" applyAlignment="1"/>
    <xf numFmtId="0" fontId="3" fillId="0" borderId="14" xfId="1" quotePrefix="1" applyFont="1" applyBorder="1" applyAlignment="1"/>
    <xf numFmtId="0" fontId="1" fillId="2" borderId="12" xfId="1" applyFont="1" applyFill="1" applyBorder="1" applyAlignment="1"/>
    <xf numFmtId="0" fontId="3" fillId="2" borderId="13" xfId="1" applyFont="1" applyFill="1" applyBorder="1" applyAlignment="1"/>
    <xf numFmtId="0" fontId="3" fillId="2" borderId="13" xfId="1" applyFont="1" applyFill="1" applyBorder="1" applyAlignment="1">
      <alignment horizontal="center"/>
    </xf>
    <xf numFmtId="0" fontId="1" fillId="0" borderId="14" xfId="1" quotePrefix="1" applyFont="1" applyBorder="1" applyAlignment="1">
      <alignment horizontal="center" vertical="center"/>
    </xf>
    <xf numFmtId="0" fontId="1" fillId="0" borderId="14" xfId="1" applyFont="1" applyFill="1" applyBorder="1" applyAlignment="1">
      <alignment horizontal="center" vertical="center" wrapText="1"/>
    </xf>
    <xf numFmtId="0" fontId="3" fillId="0" borderId="14" xfId="1" applyFont="1" applyFill="1" applyBorder="1" applyAlignment="1"/>
    <xf numFmtId="0" fontId="3" fillId="0" borderId="14" xfId="1" applyFont="1" applyFill="1" applyBorder="1" applyAlignment="1">
      <alignment horizontal="center"/>
    </xf>
    <xf numFmtId="0" fontId="1" fillId="0" borderId="14" xfId="1" quotePrefix="1" applyFont="1" applyBorder="1" applyAlignment="1">
      <alignment horizontal="center"/>
    </xf>
    <xf numFmtId="0" fontId="1" fillId="0" borderId="14" xfId="1" applyFont="1" applyBorder="1" applyAlignment="1">
      <alignment horizontal="center" vertical="center"/>
    </xf>
    <xf numFmtId="0" fontId="1" fillId="0" borderId="11" xfId="1" applyFont="1" applyBorder="1" applyAlignment="1">
      <alignment wrapText="1"/>
    </xf>
    <xf numFmtId="0" fontId="3" fillId="0" borderId="0" xfId="1" applyFont="1" applyFill="1" applyBorder="1" applyAlignment="1"/>
    <xf numFmtId="0" fontId="3" fillId="0" borderId="14" xfId="1" applyFont="1" applyFill="1" applyBorder="1" applyAlignment="1">
      <alignment horizontal="left" wrapText="1"/>
    </xf>
    <xf numFmtId="0" fontId="3" fillId="0" borderId="11" xfId="1" applyFont="1" applyBorder="1" applyAlignment="1">
      <alignment horizontal="center"/>
    </xf>
    <xf numFmtId="0" fontId="3" fillId="0" borderId="11" xfId="1" applyFont="1" applyFill="1" applyBorder="1" applyAlignment="1"/>
    <xf numFmtId="0" fontId="1" fillId="0" borderId="11" xfId="1" applyFont="1" applyBorder="1" applyAlignment="1">
      <alignment horizontal="center" wrapText="1"/>
    </xf>
    <xf numFmtId="0" fontId="3" fillId="0" borderId="23" xfId="1" applyFont="1" applyBorder="1" applyAlignment="1"/>
    <xf numFmtId="0" fontId="3" fillId="0" borderId="15" xfId="1" applyFont="1" applyBorder="1" applyAlignment="1"/>
    <xf numFmtId="0" fontId="7" fillId="0" borderId="6" xfId="1" applyFont="1" applyBorder="1" applyAlignment="1">
      <alignment horizontal="left"/>
    </xf>
    <xf numFmtId="0" fontId="7" fillId="0" borderId="6" xfId="1" applyFont="1" applyBorder="1" applyAlignment="1"/>
    <xf numFmtId="0" fontId="1" fillId="0" borderId="12" xfId="1" applyFont="1" applyBorder="1" applyAlignment="1">
      <alignment horizontal="center" vertical="center"/>
    </xf>
    <xf numFmtId="3" fontId="1" fillId="0" borderId="14" xfId="1" applyNumberFormat="1" applyFont="1" applyFill="1" applyBorder="1" applyAlignment="1">
      <alignment horizontal="center" vertical="center" wrapText="1"/>
    </xf>
    <xf numFmtId="0" fontId="1" fillId="0" borderId="12" xfId="1" applyFont="1" applyFill="1" applyBorder="1" applyAlignment="1">
      <alignment horizontal="center" vertical="center" wrapText="1"/>
    </xf>
    <xf numFmtId="4" fontId="1" fillId="0" borderId="14" xfId="1" applyNumberFormat="1" applyFont="1" applyBorder="1" applyAlignment="1">
      <alignment horizontal="right" wrapText="1"/>
    </xf>
    <xf numFmtId="4" fontId="1" fillId="0" borderId="11" xfId="1" applyNumberFormat="1" applyFont="1" applyBorder="1" applyAlignment="1">
      <alignment wrapText="1"/>
    </xf>
    <xf numFmtId="4" fontId="1" fillId="0" borderId="12" xfId="1" applyNumberFormat="1" applyFont="1" applyBorder="1" applyAlignment="1">
      <alignment wrapText="1"/>
    </xf>
    <xf numFmtId="0" fontId="3" fillId="2" borderId="16" xfId="1" applyFont="1" applyFill="1" applyBorder="1" applyAlignment="1">
      <alignment horizontal="left"/>
    </xf>
    <xf numFmtId="0" fontId="3" fillId="2" borderId="17" xfId="1" applyFont="1" applyFill="1" applyBorder="1" applyAlignment="1">
      <alignment horizontal="left"/>
    </xf>
    <xf numFmtId="0" fontId="3" fillId="2" borderId="20" xfId="1" applyFont="1" applyFill="1" applyBorder="1" applyAlignment="1">
      <alignment horizontal="left"/>
    </xf>
    <xf numFmtId="0" fontId="3" fillId="2" borderId="5" xfId="1" applyFont="1" applyFill="1" applyBorder="1" applyAlignment="1">
      <alignment horizontal="left"/>
    </xf>
    <xf numFmtId="4" fontId="3" fillId="2" borderId="16" xfId="1" applyNumberFormat="1" applyFont="1" applyFill="1" applyBorder="1" applyAlignment="1">
      <alignment wrapText="1"/>
    </xf>
    <xf numFmtId="4" fontId="3" fillId="2" borderId="5" xfId="1" applyNumberFormat="1" applyFont="1" applyFill="1" applyBorder="1" applyAlignment="1">
      <alignment wrapText="1"/>
    </xf>
    <xf numFmtId="4" fontId="3" fillId="2" borderId="17" xfId="1" applyNumberFormat="1" applyFont="1" applyFill="1" applyBorder="1" applyAlignment="1">
      <alignment wrapText="1"/>
    </xf>
    <xf numFmtId="0" fontId="3" fillId="0" borderId="0" xfId="1" applyFont="1" applyAlignment="1">
      <alignment wrapText="1"/>
    </xf>
    <xf numFmtId="0" fontId="1" fillId="0" borderId="14" xfId="1" applyFont="1" applyFill="1" applyBorder="1" applyAlignment="1">
      <alignment horizontal="center" wrapText="1"/>
    </xf>
    <xf numFmtId="0" fontId="3" fillId="2" borderId="19" xfId="1" applyFont="1" applyFill="1" applyBorder="1" applyAlignment="1">
      <alignment horizontal="left"/>
    </xf>
    <xf numFmtId="4" fontId="3" fillId="2" borderId="18" xfId="1" applyNumberFormat="1" applyFont="1" applyFill="1" applyBorder="1" applyAlignment="1">
      <alignment wrapText="1"/>
    </xf>
    <xf numFmtId="4" fontId="3" fillId="2" borderId="19" xfId="1" applyNumberFormat="1" applyFont="1" applyFill="1" applyBorder="1" applyAlignment="1">
      <alignment wrapText="1"/>
    </xf>
    <xf numFmtId="4" fontId="3" fillId="2" borderId="6" xfId="1" applyNumberFormat="1" applyFont="1" applyFill="1" applyBorder="1" applyAlignment="1">
      <alignment wrapText="1"/>
    </xf>
    <xf numFmtId="0" fontId="1" fillId="2" borderId="6" xfId="1" applyFont="1" applyFill="1" applyBorder="1" applyAlignment="1">
      <alignment horizontal="center"/>
    </xf>
    <xf numFmtId="0" fontId="1" fillId="0" borderId="6" xfId="1" applyFont="1" applyFill="1" applyBorder="1" applyAlignment="1">
      <alignment horizontal="center"/>
    </xf>
    <xf numFmtId="4" fontId="1" fillId="0" borderId="6" xfId="1" applyNumberFormat="1" applyFont="1" applyFill="1" applyBorder="1" applyAlignment="1"/>
    <xf numFmtId="0" fontId="3" fillId="0" borderId="8" xfId="1" applyFont="1" applyFill="1" applyBorder="1" applyAlignment="1"/>
    <xf numFmtId="0" fontId="1" fillId="0" borderId="8" xfId="1" applyFont="1" applyFill="1" applyBorder="1" applyAlignment="1">
      <alignment horizontal="center"/>
    </xf>
    <xf numFmtId="4" fontId="1" fillId="0" borderId="14" xfId="1" applyNumberFormat="1" applyFont="1" applyFill="1" applyBorder="1" applyAlignment="1">
      <alignment horizontal="right" wrapText="1"/>
    </xf>
    <xf numFmtId="4" fontId="1" fillId="0" borderId="14" xfId="1" applyNumberFormat="1" applyFont="1" applyFill="1" applyBorder="1" applyAlignment="1">
      <alignment wrapText="1"/>
    </xf>
    <xf numFmtId="4" fontId="1" fillId="0" borderId="12" xfId="1" applyNumberFormat="1" applyFont="1" applyFill="1" applyBorder="1" applyAlignment="1">
      <alignment wrapText="1"/>
    </xf>
    <xf numFmtId="0" fontId="1" fillId="0" borderId="14" xfId="1" applyFont="1" applyFill="1" applyBorder="1" applyAlignment="1">
      <alignment horizontal="left"/>
    </xf>
    <xf numFmtId="0" fontId="1" fillId="0" borderId="14" xfId="1" quotePrefix="1" applyFont="1" applyFill="1" applyBorder="1" applyAlignment="1">
      <alignment horizontal="left" wrapText="1"/>
    </xf>
    <xf numFmtId="0" fontId="2" fillId="2" borderId="36" xfId="1" applyFont="1" applyFill="1" applyBorder="1" applyAlignment="1">
      <alignment horizontal="center" wrapText="1"/>
    </xf>
    <xf numFmtId="0" fontId="2" fillId="2" borderId="38" xfId="1" applyFont="1" applyFill="1" applyBorder="1" applyAlignment="1">
      <alignment horizontal="center" vertical="center" wrapText="1"/>
    </xf>
    <xf numFmtId="0" fontId="2" fillId="2" borderId="32" xfId="1" applyFont="1" applyFill="1" applyBorder="1" applyAlignment="1">
      <alignment horizontal="left" wrapText="1"/>
    </xf>
    <xf numFmtId="0" fontId="3" fillId="0" borderId="26" xfId="1" applyFont="1" applyFill="1" applyBorder="1" applyAlignment="1">
      <alignment horizontal="center" wrapText="1"/>
    </xf>
    <xf numFmtId="0" fontId="1" fillId="0" borderId="23" xfId="1" applyFont="1" applyFill="1" applyBorder="1" applyAlignment="1">
      <alignment horizontal="left"/>
    </xf>
    <xf numFmtId="0" fontId="1" fillId="0" borderId="14" xfId="1" applyFont="1" applyBorder="1" applyAlignment="1">
      <alignment horizontal="left"/>
    </xf>
    <xf numFmtId="0" fontId="3" fillId="0" borderId="8" xfId="1" applyFont="1" applyBorder="1" applyAlignment="1">
      <alignment horizontal="left"/>
    </xf>
    <xf numFmtId="0" fontId="3" fillId="0" borderId="12" xfId="1" applyFont="1" applyFill="1" applyBorder="1" applyAlignment="1">
      <alignment horizontal="left" wrapText="1"/>
    </xf>
    <xf numFmtId="0" fontId="1" fillId="0" borderId="13" xfId="1" applyFont="1" applyFill="1" applyBorder="1" applyAlignment="1">
      <alignment horizontal="left"/>
    </xf>
    <xf numFmtId="0" fontId="1" fillId="0" borderId="15" xfId="1" applyFont="1" applyFill="1" applyBorder="1" applyAlignment="1">
      <alignment horizontal="left"/>
    </xf>
    <xf numFmtId="0" fontId="1" fillId="0" borderId="14" xfId="1" applyFont="1" applyBorder="1" applyAlignment="1">
      <alignment horizontal="left" wrapText="1"/>
    </xf>
    <xf numFmtId="0" fontId="1" fillId="0" borderId="23" xfId="1" applyFont="1" applyBorder="1" applyAlignment="1">
      <alignment horizontal="left" wrapText="1"/>
    </xf>
    <xf numFmtId="0" fontId="1" fillId="3" borderId="0" xfId="1" applyFont="1" applyFill="1" applyAlignment="1">
      <alignment wrapText="1"/>
    </xf>
    <xf numFmtId="0" fontId="1" fillId="0" borderId="8" xfId="1" applyFont="1" applyFill="1" applyBorder="1" applyAlignment="1">
      <alignment horizontal="center" wrapText="1"/>
    </xf>
    <xf numFmtId="0" fontId="1" fillId="0" borderId="11" xfId="1" applyFont="1" applyFill="1" applyBorder="1" applyAlignment="1">
      <alignment horizontal="center" wrapText="1"/>
    </xf>
    <xf numFmtId="0" fontId="1" fillId="0" borderId="0" xfId="1" applyFont="1" applyBorder="1" applyAlignment="1">
      <alignment horizontal="center" wrapText="1"/>
    </xf>
    <xf numFmtId="0" fontId="1" fillId="0" borderId="6" xfId="1" applyFont="1" applyBorder="1" applyAlignment="1">
      <alignment horizontal="center"/>
    </xf>
    <xf numFmtId="0" fontId="3" fillId="0" borderId="12" xfId="1" applyFont="1" applyBorder="1" applyAlignment="1">
      <alignment horizontal="left"/>
    </xf>
    <xf numFmtId="0" fontId="2" fillId="2" borderId="43" xfId="1" applyFont="1" applyFill="1" applyBorder="1" applyAlignment="1">
      <alignment horizontal="center" wrapText="1"/>
    </xf>
    <xf numFmtId="0" fontId="5" fillId="2" borderId="44" xfId="1" applyFont="1" applyFill="1" applyBorder="1" applyAlignment="1">
      <alignment horizontal="center" wrapText="1"/>
    </xf>
    <xf numFmtId="0" fontId="5" fillId="2" borderId="45" xfId="1" applyFont="1" applyFill="1" applyBorder="1" applyAlignment="1">
      <alignment horizontal="center" wrapText="1"/>
    </xf>
    <xf numFmtId="4" fontId="3" fillId="0" borderId="47" xfId="1" applyNumberFormat="1" applyFont="1" applyBorder="1" applyAlignment="1">
      <alignment wrapText="1"/>
    </xf>
    <xf numFmtId="4" fontId="3" fillId="2" borderId="44" xfId="1" applyNumberFormat="1" applyFont="1" applyFill="1" applyBorder="1" applyAlignment="1">
      <alignment wrapText="1"/>
    </xf>
    <xf numFmtId="4" fontId="3" fillId="2" borderId="45" xfId="1" applyNumberFormat="1" applyFont="1" applyFill="1" applyBorder="1" applyAlignment="1">
      <alignment wrapText="1"/>
    </xf>
    <xf numFmtId="4" fontId="1" fillId="0" borderId="49" xfId="1" applyNumberFormat="1" applyFont="1" applyFill="1" applyBorder="1" applyAlignment="1">
      <alignment wrapText="1"/>
    </xf>
    <xf numFmtId="4" fontId="1" fillId="0" borderId="43" xfId="1" applyNumberFormat="1" applyFont="1" applyFill="1" applyBorder="1" applyAlignment="1">
      <alignment wrapText="1"/>
    </xf>
    <xf numFmtId="4" fontId="1" fillId="0" borderId="45" xfId="1" applyNumberFormat="1" applyFont="1" applyFill="1" applyBorder="1" applyAlignment="1"/>
    <xf numFmtId="4" fontId="1" fillId="0" borderId="48" xfId="1" applyNumberFormat="1" applyFont="1" applyFill="1" applyBorder="1" applyAlignment="1"/>
    <xf numFmtId="4" fontId="1" fillId="0" borderId="44" xfId="1" applyNumberFormat="1" applyFont="1" applyFill="1" applyBorder="1" applyAlignment="1">
      <alignment wrapText="1"/>
    </xf>
    <xf numFmtId="4" fontId="3" fillId="2" borderId="53" xfId="1" applyNumberFormat="1" applyFont="1" applyFill="1" applyBorder="1" applyAlignment="1">
      <alignment wrapText="1"/>
    </xf>
    <xf numFmtId="4" fontId="3" fillId="2" borderId="46" xfId="1" applyNumberFormat="1" applyFont="1" applyFill="1" applyBorder="1" applyAlignment="1">
      <alignment wrapText="1"/>
    </xf>
    <xf numFmtId="4" fontId="3" fillId="2" borderId="45" xfId="1" applyNumberFormat="1" applyFont="1" applyFill="1" applyBorder="1" applyAlignment="1"/>
    <xf numFmtId="4" fontId="3" fillId="0" borderId="45" xfId="1" applyNumberFormat="1" applyFont="1" applyFill="1" applyBorder="1" applyAlignment="1">
      <alignment wrapText="1"/>
    </xf>
    <xf numFmtId="4" fontId="1" fillId="0" borderId="43" xfId="1" applyNumberFormat="1" applyFont="1" applyBorder="1" applyAlignment="1">
      <alignment wrapText="1"/>
    </xf>
    <xf numFmtId="4" fontId="3" fillId="0" borderId="43" xfId="1" applyNumberFormat="1" applyFont="1" applyBorder="1" applyAlignment="1"/>
    <xf numFmtId="4" fontId="3" fillId="0" borderId="43" xfId="1" applyNumberFormat="1" applyFont="1" applyFill="1" applyBorder="1" applyAlignment="1"/>
    <xf numFmtId="4" fontId="1" fillId="0" borderId="43" xfId="1" applyNumberFormat="1" applyFont="1" applyBorder="1" applyAlignment="1"/>
    <xf numFmtId="4" fontId="3" fillId="2" borderId="43" xfId="1" applyNumberFormat="1" applyFont="1" applyFill="1" applyBorder="1" applyAlignment="1"/>
    <xf numFmtId="4" fontId="1" fillId="0" borderId="50" xfId="1" applyNumberFormat="1" applyFont="1" applyBorder="1" applyAlignment="1"/>
    <xf numFmtId="4" fontId="3" fillId="0" borderId="50" xfId="1" applyNumberFormat="1" applyFont="1" applyBorder="1" applyAlignment="1"/>
    <xf numFmtId="4" fontId="3" fillId="2" borderId="49" xfId="1" applyNumberFormat="1" applyFont="1" applyFill="1" applyBorder="1" applyAlignment="1"/>
    <xf numFmtId="4" fontId="3" fillId="0" borderId="47" xfId="1" applyNumberFormat="1" applyFont="1" applyBorder="1" applyAlignment="1"/>
    <xf numFmtId="0" fontId="2" fillId="2" borderId="42" xfId="1" applyFont="1" applyFill="1" applyBorder="1" applyAlignment="1">
      <alignment horizontal="center" vertical="center" wrapText="1"/>
    </xf>
    <xf numFmtId="4" fontId="1" fillId="0" borderId="14" xfId="1" applyNumberFormat="1" applyFont="1" applyBorder="1" applyAlignment="1">
      <alignment wrapText="1"/>
    </xf>
    <xf numFmtId="0" fontId="1" fillId="0" borderId="8" xfId="1" applyFont="1" applyFill="1" applyBorder="1" applyAlignment="1">
      <alignment wrapText="1"/>
    </xf>
    <xf numFmtId="0" fontId="1" fillId="0" borderId="0" xfId="1" applyFont="1" applyFill="1" applyAlignment="1">
      <alignment wrapText="1"/>
    </xf>
    <xf numFmtId="0" fontId="1" fillId="0" borderId="29" xfId="1" applyFont="1" applyBorder="1" applyAlignment="1">
      <alignment horizontal="center" wrapText="1"/>
    </xf>
    <xf numFmtId="0" fontId="3" fillId="2" borderId="10" xfId="1" applyFont="1" applyFill="1" applyBorder="1" applyAlignment="1">
      <alignment horizontal="center"/>
    </xf>
    <xf numFmtId="0" fontId="3" fillId="2" borderId="10" xfId="1" applyFont="1" applyFill="1" applyBorder="1" applyAlignment="1"/>
    <xf numFmtId="4" fontId="1" fillId="0" borderId="6" xfId="1" applyNumberFormat="1" applyFont="1" applyBorder="1" applyAlignment="1">
      <alignment wrapText="1"/>
    </xf>
    <xf numFmtId="4" fontId="1" fillId="0" borderId="45" xfId="1" applyNumberFormat="1" applyFont="1" applyBorder="1" applyAlignment="1">
      <alignment wrapText="1"/>
    </xf>
    <xf numFmtId="0" fontId="1" fillId="0" borderId="27" xfId="1" applyFont="1" applyBorder="1" applyAlignment="1">
      <alignment wrapText="1"/>
    </xf>
    <xf numFmtId="0" fontId="1" fillId="0" borderId="0" xfId="1" applyFont="1" applyBorder="1" applyAlignment="1">
      <alignment wrapText="1"/>
    </xf>
    <xf numFmtId="0" fontId="1" fillId="0" borderId="46" xfId="1" applyFont="1" applyBorder="1" applyAlignment="1">
      <alignment wrapText="1"/>
    </xf>
    <xf numFmtId="0" fontId="1" fillId="0" borderId="31" xfId="1" applyFont="1" applyFill="1" applyBorder="1" applyAlignment="1">
      <alignment horizontal="center" wrapText="1"/>
    </xf>
    <xf numFmtId="3" fontId="1" fillId="0" borderId="8" xfId="1" applyNumberFormat="1" applyFont="1" applyBorder="1" applyAlignment="1">
      <alignment horizontal="center" vertical="center" wrapText="1"/>
    </xf>
    <xf numFmtId="0" fontId="1" fillId="0" borderId="8" xfId="1" applyFont="1" applyBorder="1" applyAlignment="1">
      <alignment horizontal="center" vertical="center"/>
    </xf>
    <xf numFmtId="4" fontId="1" fillId="0" borderId="3" xfId="1" applyNumberFormat="1" applyFont="1" applyBorder="1" applyAlignment="1">
      <alignment horizontal="center" vertical="center" wrapText="1"/>
    </xf>
    <xf numFmtId="4" fontId="1" fillId="0" borderId="8" xfId="1" applyNumberFormat="1" applyFont="1" applyBorder="1" applyAlignment="1">
      <alignment horizontal="center" vertical="center" wrapText="1"/>
    </xf>
    <xf numFmtId="4" fontId="1" fillId="0" borderId="7" xfId="1" applyNumberFormat="1" applyFont="1" applyBorder="1" applyAlignment="1">
      <alignment horizontal="center" vertical="center" wrapText="1"/>
    </xf>
    <xf numFmtId="4" fontId="1" fillId="0" borderId="48" xfId="1" applyNumberFormat="1" applyFont="1" applyBorder="1" applyAlignment="1">
      <alignment wrapText="1"/>
    </xf>
    <xf numFmtId="0" fontId="1" fillId="0" borderId="32" xfId="1" applyFont="1" applyFill="1" applyBorder="1" applyAlignment="1">
      <alignment horizontal="center" wrapText="1"/>
    </xf>
    <xf numFmtId="0" fontId="1" fillId="0" borderId="9" xfId="1" applyFont="1" applyBorder="1" applyAlignment="1">
      <alignment horizontal="center" vertical="center"/>
    </xf>
    <xf numFmtId="3" fontId="1" fillId="0" borderId="11" xfId="1" applyNumberFormat="1" applyFont="1" applyBorder="1" applyAlignment="1">
      <alignment horizontal="center" vertical="center" wrapText="1"/>
    </xf>
    <xf numFmtId="0" fontId="1" fillId="0" borderId="11" xfId="1" applyFont="1" applyBorder="1" applyAlignment="1">
      <alignment horizontal="center" vertical="center"/>
    </xf>
    <xf numFmtId="4" fontId="1" fillId="0" borderId="9" xfId="1" applyNumberFormat="1" applyFont="1" applyBorder="1" applyAlignment="1">
      <alignment horizontal="center" vertical="center" wrapText="1"/>
    </xf>
    <xf numFmtId="4" fontId="1" fillId="0" borderId="11" xfId="1" applyNumberFormat="1" applyFont="1" applyBorder="1" applyAlignment="1">
      <alignment horizontal="center" vertical="center" wrapText="1"/>
    </xf>
    <xf numFmtId="4" fontId="1" fillId="0" borderId="10" xfId="1" applyNumberFormat="1" applyFont="1" applyBorder="1" applyAlignment="1">
      <alignment horizontal="center" vertical="center" wrapText="1"/>
    </xf>
    <xf numFmtId="3" fontId="1" fillId="0" borderId="14" xfId="1" applyNumberFormat="1" applyFont="1" applyBorder="1" applyAlignment="1">
      <alignment horizontal="center" vertical="center" wrapText="1"/>
    </xf>
    <xf numFmtId="4" fontId="1" fillId="0" borderId="12" xfId="1" applyNumberFormat="1" applyFont="1" applyBorder="1" applyAlignment="1">
      <alignment horizontal="center" vertical="center" wrapText="1"/>
    </xf>
    <xf numFmtId="0" fontId="1" fillId="0" borderId="29" xfId="1" applyFont="1" applyFill="1" applyBorder="1" applyAlignment="1">
      <alignment horizontal="center" wrapText="1"/>
    </xf>
    <xf numFmtId="4" fontId="1" fillId="0" borderId="14" xfId="1" applyNumberFormat="1" applyFont="1" applyBorder="1" applyAlignment="1">
      <alignment horizontal="center" vertical="center" wrapText="1"/>
    </xf>
    <xf numFmtId="4" fontId="1" fillId="0" borderId="13" xfId="1" applyNumberFormat="1" applyFont="1" applyBorder="1" applyAlignment="1">
      <alignment horizontal="center" vertical="center" wrapText="1"/>
    </xf>
    <xf numFmtId="0" fontId="1" fillId="0" borderId="14" xfId="1" applyFont="1" applyFill="1" applyBorder="1" applyAlignment="1">
      <alignment horizontal="center" vertical="center"/>
    </xf>
    <xf numFmtId="4" fontId="1" fillId="0" borderId="12" xfId="1" applyNumberFormat="1" applyFont="1" applyFill="1" applyBorder="1" applyAlignment="1">
      <alignment horizontal="center" vertical="center" wrapText="1"/>
    </xf>
    <xf numFmtId="4" fontId="1" fillId="0" borderId="14" xfId="1" applyNumberFormat="1" applyFont="1" applyFill="1" applyBorder="1" applyAlignment="1">
      <alignment horizontal="center" vertical="center" wrapText="1"/>
    </xf>
    <xf numFmtId="4" fontId="1" fillId="0" borderId="13" xfId="1" applyNumberFormat="1" applyFont="1" applyFill="1" applyBorder="1" applyAlignment="1">
      <alignment horizontal="center" vertical="center" wrapText="1"/>
    </xf>
    <xf numFmtId="4" fontId="1" fillId="0" borderId="13" xfId="1" applyNumberFormat="1" applyFont="1" applyBorder="1" applyAlignment="1">
      <alignment wrapText="1"/>
    </xf>
    <xf numFmtId="0" fontId="3" fillId="2" borderId="28" xfId="1" applyFont="1" applyFill="1" applyBorder="1" applyAlignment="1">
      <alignment wrapText="1"/>
    </xf>
    <xf numFmtId="0" fontId="3" fillId="0" borderId="30" xfId="1" applyFont="1" applyFill="1" applyBorder="1" applyAlignment="1">
      <alignment horizontal="center" wrapText="1"/>
    </xf>
    <xf numFmtId="0" fontId="1" fillId="0" borderId="6" xfId="1" applyFont="1" applyBorder="1" applyAlignment="1"/>
    <xf numFmtId="0" fontId="1" fillId="0" borderId="6" xfId="1" applyFont="1" applyBorder="1" applyAlignment="1">
      <alignment wrapText="1"/>
    </xf>
    <xf numFmtId="4" fontId="1" fillId="0" borderId="6" xfId="1" applyNumberFormat="1" applyFont="1" applyBorder="1" applyAlignment="1"/>
    <xf numFmtId="4" fontId="1" fillId="0" borderId="45" xfId="1" applyNumberFormat="1" applyFont="1" applyBorder="1" applyAlignment="1"/>
    <xf numFmtId="0" fontId="1" fillId="0" borderId="8" xfId="1" applyFont="1" applyBorder="1" applyAlignment="1">
      <alignment horizontal="left"/>
    </xf>
    <xf numFmtId="3" fontId="1" fillId="0" borderId="8" xfId="1" applyNumberFormat="1" applyFont="1" applyBorder="1" applyAlignment="1">
      <alignment wrapText="1"/>
    </xf>
    <xf numFmtId="4" fontId="1" fillId="0" borderId="8" xfId="1" applyNumberFormat="1" applyFont="1" applyBorder="1" applyAlignment="1">
      <alignment wrapText="1"/>
    </xf>
    <xf numFmtId="4" fontId="1" fillId="0" borderId="3" xfId="1" applyNumberFormat="1" applyFont="1" applyBorder="1" applyAlignment="1">
      <alignment wrapText="1"/>
    </xf>
    <xf numFmtId="0" fontId="1" fillId="0" borderId="14" xfId="1" applyFont="1" applyFill="1" applyBorder="1" applyAlignment="1">
      <alignment horizontal="center"/>
    </xf>
    <xf numFmtId="0" fontId="1" fillId="0" borderId="12" xfId="1" applyFont="1" applyBorder="1" applyAlignment="1">
      <alignment horizontal="left" wrapText="1"/>
    </xf>
    <xf numFmtId="0" fontId="1" fillId="0" borderId="34" xfId="1" applyFont="1" applyBorder="1" applyAlignment="1">
      <alignment horizontal="center" wrapText="1"/>
    </xf>
    <xf numFmtId="0" fontId="1" fillId="0" borderId="25" xfId="1" applyFont="1" applyBorder="1" applyAlignment="1">
      <alignment horizontal="left" wrapText="1"/>
    </xf>
    <xf numFmtId="4" fontId="1" fillId="0" borderId="23" xfId="1" applyNumberFormat="1" applyFont="1" applyBorder="1" applyAlignment="1">
      <alignment wrapText="1"/>
    </xf>
    <xf numFmtId="4" fontId="1" fillId="0" borderId="25" xfId="1" applyNumberFormat="1" applyFont="1" applyBorder="1" applyAlignment="1">
      <alignment wrapText="1"/>
    </xf>
    <xf numFmtId="4" fontId="1" fillId="0" borderId="49" xfId="1" applyNumberFormat="1" applyFont="1" applyBorder="1" applyAlignment="1">
      <alignment wrapText="1"/>
    </xf>
    <xf numFmtId="0" fontId="3" fillId="2" borderId="30" xfId="1" applyFont="1" applyFill="1" applyBorder="1" applyAlignment="1">
      <alignment wrapText="1"/>
    </xf>
    <xf numFmtId="0" fontId="1" fillId="0" borderId="32" xfId="1" applyFont="1" applyBorder="1" applyAlignment="1">
      <alignment horizontal="center" wrapText="1"/>
    </xf>
    <xf numFmtId="0" fontId="1" fillId="0" borderId="9" xfId="1" applyFont="1" applyBorder="1" applyAlignment="1">
      <alignment horizontal="left" wrapText="1"/>
    </xf>
    <xf numFmtId="4" fontId="1" fillId="0" borderId="9" xfId="1" applyNumberFormat="1" applyFont="1" applyBorder="1" applyAlignment="1">
      <alignment wrapText="1"/>
    </xf>
    <xf numFmtId="4" fontId="1" fillId="0" borderId="50" xfId="1" applyNumberFormat="1" applyFont="1" applyBorder="1" applyAlignment="1">
      <alignment wrapText="1"/>
    </xf>
    <xf numFmtId="0" fontId="1" fillId="0" borderId="34" xfId="1" applyFont="1" applyFill="1" applyBorder="1" applyAlignment="1">
      <alignment horizontal="center"/>
    </xf>
    <xf numFmtId="4" fontId="1" fillId="0" borderId="25" xfId="1" applyNumberFormat="1" applyFont="1" applyFill="1" applyBorder="1" applyAlignment="1">
      <alignment wrapText="1"/>
    </xf>
    <xf numFmtId="4" fontId="1" fillId="0" borderId="23" xfId="1" applyNumberFormat="1" applyFont="1" applyFill="1" applyBorder="1" applyAlignment="1">
      <alignment wrapText="1"/>
    </xf>
    <xf numFmtId="4" fontId="1" fillId="0" borderId="35" xfId="1" applyNumberFormat="1" applyFont="1" applyFill="1" applyBorder="1" applyAlignment="1">
      <alignment wrapText="1"/>
    </xf>
    <xf numFmtId="0" fontId="1" fillId="0" borderId="43" xfId="1" applyFont="1" applyBorder="1" applyAlignment="1">
      <alignment wrapText="1"/>
    </xf>
    <xf numFmtId="0" fontId="1" fillId="0" borderId="0" xfId="1" applyFont="1" applyFill="1" applyBorder="1" applyAlignment="1">
      <alignment wrapText="1"/>
    </xf>
    <xf numFmtId="0" fontId="1" fillId="0" borderId="2" xfId="1" applyFont="1" applyBorder="1" applyAlignment="1">
      <alignment horizontal="right" wrapText="1"/>
    </xf>
    <xf numFmtId="0" fontId="1" fillId="0" borderId="52" xfId="1" applyFont="1" applyBorder="1" applyAlignment="1">
      <alignment wrapText="1"/>
    </xf>
    <xf numFmtId="4" fontId="1" fillId="0" borderId="6" xfId="1" applyNumberFormat="1" applyFont="1" applyBorder="1" applyAlignment="1">
      <alignment horizontal="right" wrapText="1"/>
    </xf>
    <xf numFmtId="0" fontId="1" fillId="0" borderId="1" xfId="1" applyFont="1" applyBorder="1" applyAlignment="1"/>
    <xf numFmtId="4" fontId="1" fillId="0" borderId="1" xfId="1" applyNumberFormat="1" applyFont="1" applyBorder="1" applyAlignment="1">
      <alignment horizontal="right"/>
    </xf>
    <xf numFmtId="4" fontId="1" fillId="0" borderId="46" xfId="1" applyNumberFormat="1" applyFont="1" applyBorder="1" applyAlignment="1"/>
    <xf numFmtId="0" fontId="1" fillId="0" borderId="13" xfId="1" applyFont="1" applyBorder="1" applyAlignment="1">
      <alignment horizontal="left"/>
    </xf>
    <xf numFmtId="0" fontId="1" fillId="0" borderId="15" xfId="1" applyFont="1" applyBorder="1" applyAlignment="1">
      <alignment horizontal="left"/>
    </xf>
    <xf numFmtId="4" fontId="1" fillId="0" borderId="14" xfId="1" applyNumberFormat="1" applyFont="1" applyBorder="1" applyAlignment="1">
      <alignment horizontal="right"/>
    </xf>
    <xf numFmtId="4" fontId="1" fillId="0" borderId="12" xfId="1" applyNumberFormat="1" applyFont="1" applyBorder="1" applyAlignment="1">
      <alignment horizontal="right" wrapText="1"/>
    </xf>
    <xf numFmtId="4" fontId="1" fillId="0" borderId="14" xfId="1" applyNumberFormat="1" applyFont="1" applyFill="1" applyBorder="1" applyAlignment="1">
      <alignment horizontal="right"/>
    </xf>
    <xf numFmtId="4" fontId="1" fillId="0" borderId="12" xfId="1" applyNumberFormat="1" applyFont="1" applyFill="1" applyBorder="1" applyAlignment="1">
      <alignment horizontal="right" wrapText="1"/>
    </xf>
    <xf numFmtId="0" fontId="1" fillId="0" borderId="16" xfId="1" applyFont="1" applyBorder="1" applyAlignment="1">
      <alignment horizontal="left"/>
    </xf>
    <xf numFmtId="0" fontId="1" fillId="0" borderId="17" xfId="1" applyFont="1" applyBorder="1" applyAlignment="1">
      <alignment horizontal="left"/>
    </xf>
    <xf numFmtId="0" fontId="1" fillId="0" borderId="20" xfId="1" applyFont="1" applyBorder="1" applyAlignment="1">
      <alignment horizontal="left"/>
    </xf>
    <xf numFmtId="4" fontId="1" fillId="0" borderId="5" xfId="1" applyNumberFormat="1" applyFont="1" applyBorder="1" applyAlignment="1">
      <alignment horizontal="right"/>
    </xf>
    <xf numFmtId="4" fontId="1" fillId="0" borderId="5" xfId="1" applyNumberFormat="1" applyFont="1" applyBorder="1" applyAlignment="1">
      <alignment horizontal="right" wrapText="1"/>
    </xf>
    <xf numFmtId="4" fontId="1" fillId="0" borderId="16" xfId="1" applyNumberFormat="1" applyFont="1" applyBorder="1" applyAlignment="1">
      <alignment horizontal="right" wrapText="1"/>
    </xf>
    <xf numFmtId="4" fontId="1" fillId="0" borderId="46" xfId="1" applyNumberFormat="1" applyFont="1" applyBorder="1" applyAlignment="1">
      <alignment wrapText="1"/>
    </xf>
    <xf numFmtId="4" fontId="1" fillId="2" borderId="6" xfId="1" applyNumberFormat="1" applyFont="1" applyFill="1" applyBorder="1" applyAlignment="1">
      <alignment horizontal="right"/>
    </xf>
    <xf numFmtId="4" fontId="1" fillId="2" borderId="6" xfId="1" applyNumberFormat="1" applyFont="1" applyFill="1" applyBorder="1" applyAlignment="1">
      <alignment horizontal="right" wrapText="1"/>
    </xf>
    <xf numFmtId="4" fontId="1" fillId="0" borderId="0" xfId="1" applyNumberFormat="1" applyFont="1" applyBorder="1" applyAlignment="1">
      <alignment horizontal="right" wrapText="1"/>
    </xf>
    <xf numFmtId="4" fontId="1" fillId="0" borderId="47" xfId="1" applyNumberFormat="1" applyFont="1" applyBorder="1" applyAlignment="1">
      <alignment wrapText="1"/>
    </xf>
    <xf numFmtId="4" fontId="1" fillId="0" borderId="6" xfId="1" applyNumberFormat="1" applyFont="1" applyBorder="1" applyAlignment="1">
      <alignment horizontal="right"/>
    </xf>
    <xf numFmtId="4" fontId="1" fillId="0" borderId="8" xfId="1" applyNumberFormat="1" applyFont="1" applyBorder="1" applyAlignment="1">
      <alignment horizontal="right" wrapText="1"/>
    </xf>
    <xf numFmtId="0" fontId="1" fillId="0" borderId="23" xfId="1" applyFont="1" applyBorder="1" applyAlignment="1">
      <alignment horizontal="center" wrapText="1"/>
    </xf>
    <xf numFmtId="3" fontId="1" fillId="0" borderId="14" xfId="1" applyNumberFormat="1" applyFont="1" applyBorder="1" applyAlignment="1">
      <alignment horizontal="center" wrapText="1"/>
    </xf>
    <xf numFmtId="0" fontId="1" fillId="0" borderId="6" xfId="1" applyFont="1" applyFill="1" applyBorder="1" applyAlignment="1">
      <alignment horizontal="center" wrapText="1"/>
    </xf>
    <xf numFmtId="4" fontId="1" fillId="0" borderId="45" xfId="1" applyNumberFormat="1" applyFont="1" applyFill="1" applyBorder="1" applyAlignment="1">
      <alignment wrapText="1"/>
    </xf>
    <xf numFmtId="0" fontId="1" fillId="0" borderId="5" xfId="1" applyFont="1" applyBorder="1" applyAlignment="1">
      <alignment horizontal="center" wrapText="1"/>
    </xf>
    <xf numFmtId="4" fontId="1" fillId="0" borderId="44" xfId="1" applyNumberFormat="1" applyFont="1" applyBorder="1" applyAlignment="1">
      <alignment wrapText="1"/>
    </xf>
    <xf numFmtId="0" fontId="1" fillId="2" borderId="18" xfId="1" applyFont="1" applyFill="1" applyBorder="1" applyAlignment="1">
      <alignment horizontal="left" wrapText="1"/>
    </xf>
    <xf numFmtId="0" fontId="1" fillId="2" borderId="6" xfId="1" applyFont="1" applyFill="1" applyBorder="1" applyAlignment="1">
      <alignment horizontal="left" wrapText="1"/>
    </xf>
    <xf numFmtId="0" fontId="1" fillId="2" borderId="6" xfId="1" applyFont="1" applyFill="1" applyBorder="1" applyAlignment="1">
      <alignment horizontal="center" wrapText="1"/>
    </xf>
    <xf numFmtId="0" fontId="1" fillId="0" borderId="11" xfId="1" applyFont="1" applyFill="1" applyBorder="1" applyAlignment="1">
      <alignment horizontal="left" wrapText="1"/>
    </xf>
    <xf numFmtId="0" fontId="1" fillId="0" borderId="23" xfId="1" applyFont="1" applyFill="1" applyBorder="1" applyAlignment="1">
      <alignment horizontal="left" wrapText="1"/>
    </xf>
    <xf numFmtId="0" fontId="1" fillId="0" borderId="0" xfId="1" applyFont="1" applyFill="1" applyBorder="1" applyAlignment="1">
      <alignment horizontal="center" wrapText="1"/>
    </xf>
    <xf numFmtId="4" fontId="1" fillId="0" borderId="43" xfId="1" applyNumberFormat="1" applyFont="1" applyBorder="1" applyAlignment="1">
      <alignment horizontal="right" wrapText="1"/>
    </xf>
    <xf numFmtId="0" fontId="1" fillId="0" borderId="8" xfId="1" applyFont="1" applyBorder="1" applyAlignment="1">
      <alignment horizontal="center" wrapText="1"/>
    </xf>
    <xf numFmtId="4" fontId="1" fillId="0" borderId="0" xfId="1" applyNumberFormat="1" applyFont="1" applyBorder="1" applyAlignment="1">
      <alignment wrapText="1"/>
    </xf>
    <xf numFmtId="4" fontId="1" fillId="0" borderId="0" xfId="1" applyNumberFormat="1" applyFont="1" applyFill="1" applyBorder="1" applyAlignment="1"/>
    <xf numFmtId="0" fontId="1" fillId="0" borderId="45" xfId="1" applyFont="1" applyBorder="1" applyAlignment="1">
      <alignment wrapText="1"/>
    </xf>
    <xf numFmtId="0" fontId="1" fillId="0" borderId="7" xfId="1" applyFont="1" applyBorder="1" applyAlignment="1">
      <alignment horizontal="left"/>
    </xf>
    <xf numFmtId="4" fontId="1" fillId="0" borderId="7" xfId="1" applyNumberFormat="1" applyFont="1" applyBorder="1" applyAlignment="1">
      <alignment horizontal="left"/>
    </xf>
    <xf numFmtId="4" fontId="1" fillId="0" borderId="7" xfId="1" applyNumberFormat="1" applyFont="1" applyBorder="1" applyAlignment="1">
      <alignment wrapText="1"/>
    </xf>
    <xf numFmtId="0" fontId="1" fillId="0" borderId="10" xfId="1" applyFont="1" applyBorder="1" applyAlignment="1">
      <alignment horizontal="left"/>
    </xf>
    <xf numFmtId="4" fontId="1" fillId="0" borderId="10" xfId="1" applyNumberFormat="1" applyFont="1" applyBorder="1" applyAlignment="1">
      <alignment horizontal="left"/>
    </xf>
    <xf numFmtId="4" fontId="1" fillId="0" borderId="10" xfId="1" applyNumberFormat="1" applyFont="1" applyBorder="1" applyAlignment="1">
      <alignment wrapText="1"/>
    </xf>
    <xf numFmtId="4" fontId="1" fillId="0" borderId="13" xfId="1" applyNumberFormat="1" applyFont="1" applyBorder="1" applyAlignment="1">
      <alignment horizontal="left"/>
    </xf>
    <xf numFmtId="4" fontId="1" fillId="0" borderId="17" xfId="1" applyNumberFormat="1" applyFont="1" applyBorder="1" applyAlignment="1">
      <alignment wrapText="1"/>
    </xf>
    <xf numFmtId="4" fontId="1" fillId="2" borderId="6" xfId="1" applyNumberFormat="1" applyFont="1" applyFill="1" applyBorder="1" applyAlignment="1"/>
    <xf numFmtId="4" fontId="1" fillId="0" borderId="1" xfId="1" applyNumberFormat="1" applyFont="1" applyBorder="1" applyAlignment="1"/>
    <xf numFmtId="4" fontId="1" fillId="0" borderId="14" xfId="1" applyNumberFormat="1" applyFont="1" applyBorder="1" applyAlignment="1">
      <alignment horizontal="left"/>
    </xf>
    <xf numFmtId="4" fontId="1" fillId="0" borderId="14" xfId="1" applyNumberFormat="1" applyFont="1" applyFill="1" applyBorder="1" applyAlignment="1">
      <alignment horizontal="left"/>
    </xf>
    <xf numFmtId="4" fontId="1" fillId="2" borderId="6" xfId="1" applyNumberFormat="1" applyFont="1" applyFill="1" applyBorder="1" applyAlignment="1">
      <alignment horizontal="left"/>
    </xf>
    <xf numFmtId="3" fontId="1" fillId="0" borderId="8" xfId="1" applyNumberFormat="1" applyFont="1" applyBorder="1" applyAlignment="1">
      <alignment horizontal="center" wrapText="1"/>
    </xf>
    <xf numFmtId="4" fontId="1" fillId="0" borderId="50" xfId="1" applyNumberFormat="1" applyFont="1" applyBorder="1" applyAlignment="1">
      <alignment horizontal="right" wrapText="1"/>
    </xf>
    <xf numFmtId="0" fontId="1" fillId="0" borderId="14" xfId="1" quotePrefix="1" applyFont="1" applyFill="1" applyBorder="1" applyAlignment="1">
      <alignment horizontal="center" wrapText="1"/>
    </xf>
    <xf numFmtId="0" fontId="1" fillId="0" borderId="23" xfId="1" applyFont="1" applyFill="1" applyBorder="1" applyAlignment="1">
      <alignment horizontal="center" wrapText="1"/>
    </xf>
    <xf numFmtId="0" fontId="1" fillId="0" borderId="0" xfId="1" applyFont="1" applyAlignment="1">
      <alignment horizontal="center" wrapText="1"/>
    </xf>
    <xf numFmtId="0" fontId="1" fillId="0" borderId="1" xfId="1" applyFont="1" applyBorder="1" applyAlignment="1">
      <alignment wrapText="1"/>
    </xf>
    <xf numFmtId="0" fontId="1" fillId="0" borderId="1" xfId="1" applyFont="1" applyBorder="1" applyAlignment="1">
      <alignment horizontal="center" wrapText="1"/>
    </xf>
    <xf numFmtId="0" fontId="1" fillId="0" borderId="8" xfId="1" applyFont="1" applyBorder="1" applyAlignment="1">
      <alignment horizontal="center" vertical="center" wrapText="1"/>
    </xf>
    <xf numFmtId="4" fontId="1" fillId="0" borderId="52" xfId="1" applyNumberFormat="1" applyFont="1" applyBorder="1" applyAlignment="1">
      <alignment wrapText="1"/>
    </xf>
    <xf numFmtId="4" fontId="1" fillId="2" borderId="19" xfId="1" applyNumberFormat="1" applyFont="1" applyFill="1" applyBorder="1" applyAlignment="1">
      <alignment wrapText="1"/>
    </xf>
    <xf numFmtId="4" fontId="1" fillId="2" borderId="18" xfId="1" applyNumberFormat="1" applyFont="1" applyFill="1" applyBorder="1" applyAlignment="1">
      <alignment wrapText="1"/>
    </xf>
    <xf numFmtId="0" fontId="1" fillId="0" borderId="11"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5" xfId="1" applyFont="1" applyBorder="1" applyAlignment="1">
      <alignment horizontal="center" vertical="center" wrapText="1"/>
    </xf>
    <xf numFmtId="4" fontId="1" fillId="0" borderId="16" xfId="1" applyNumberFormat="1" applyFont="1" applyBorder="1" applyAlignment="1">
      <alignment horizontal="center" vertical="center" wrapText="1"/>
    </xf>
    <xf numFmtId="0" fontId="1" fillId="0" borderId="0" xfId="1" applyFont="1" applyBorder="1" applyAlignment="1">
      <alignment horizontal="center"/>
    </xf>
    <xf numFmtId="0" fontId="1" fillId="0" borderId="0" xfId="1" applyFont="1" applyFill="1" applyBorder="1" applyAlignment="1">
      <alignment horizontal="center"/>
    </xf>
    <xf numFmtId="0" fontId="1" fillId="0" borderId="11" xfId="1" applyFont="1" applyBorder="1" applyAlignment="1">
      <alignment horizontal="center"/>
    </xf>
    <xf numFmtId="0" fontId="1" fillId="0" borderId="23" xfId="1" applyFont="1" applyBorder="1" applyAlignment="1"/>
    <xf numFmtId="4" fontId="1" fillId="0" borderId="49" xfId="1" applyNumberFormat="1" applyFont="1" applyBorder="1" applyAlignment="1"/>
    <xf numFmtId="0" fontId="1" fillId="0" borderId="2" xfId="1" applyFont="1" applyBorder="1" applyAlignment="1">
      <alignment horizontal="center"/>
    </xf>
    <xf numFmtId="4" fontId="1" fillId="0" borderId="44" xfId="1" applyNumberFormat="1" applyFont="1" applyBorder="1" applyAlignment="1"/>
    <xf numFmtId="0" fontId="1" fillId="2" borderId="1" xfId="1" applyFont="1" applyFill="1" applyBorder="1" applyAlignment="1">
      <alignment horizontal="center"/>
    </xf>
    <xf numFmtId="0" fontId="1" fillId="0" borderId="8" xfId="1" applyFont="1" applyBorder="1" applyAlignment="1">
      <alignment horizontal="center"/>
    </xf>
    <xf numFmtId="4" fontId="1" fillId="0" borderId="48" xfId="1" applyNumberFormat="1" applyFont="1" applyBorder="1" applyAlignment="1"/>
    <xf numFmtId="4" fontId="1" fillId="0" borderId="48" xfId="1" applyNumberFormat="1" applyFont="1" applyFill="1" applyBorder="1" applyAlignment="1">
      <alignment wrapText="1"/>
    </xf>
    <xf numFmtId="0" fontId="1" fillId="0" borderId="61" xfId="1" applyFont="1" applyBorder="1" applyAlignment="1">
      <alignment wrapText="1"/>
    </xf>
    <xf numFmtId="0" fontId="3" fillId="0" borderId="30" xfId="1" applyFont="1" applyBorder="1" applyAlignment="1">
      <alignment horizontal="center" wrapText="1"/>
    </xf>
    <xf numFmtId="0" fontId="1" fillId="2" borderId="30" xfId="1" applyFont="1" applyFill="1" applyBorder="1" applyAlignment="1">
      <alignment wrapText="1"/>
    </xf>
    <xf numFmtId="0" fontId="3" fillId="0" borderId="30" xfId="1" applyFont="1" applyFill="1" applyBorder="1" applyAlignment="1">
      <alignment horizontal="center"/>
    </xf>
    <xf numFmtId="0" fontId="1" fillId="0" borderId="29" xfId="1" applyFont="1" applyBorder="1" applyAlignment="1">
      <alignment horizontal="center"/>
    </xf>
    <xf numFmtId="0" fontId="3" fillId="0" borderId="29" xfId="1" applyFont="1" applyBorder="1" applyAlignment="1">
      <alignment horizontal="center"/>
    </xf>
    <xf numFmtId="0" fontId="3" fillId="2" borderId="29" xfId="1" applyFont="1" applyFill="1" applyBorder="1" applyAlignment="1">
      <alignment horizontal="center"/>
    </xf>
    <xf numFmtId="0" fontId="3" fillId="0" borderId="62" xfId="1" applyFont="1" applyBorder="1" applyAlignment="1">
      <alignment horizontal="center"/>
    </xf>
    <xf numFmtId="0" fontId="3" fillId="0" borderId="63" xfId="1" applyFont="1" applyBorder="1" applyAlignment="1">
      <alignment horizontal="center"/>
    </xf>
    <xf numFmtId="0" fontId="3" fillId="0" borderId="64" xfId="1" applyFont="1" applyBorder="1" applyAlignment="1"/>
    <xf numFmtId="0" fontId="1" fillId="0" borderId="3" xfId="1" applyFont="1" applyBorder="1" applyAlignment="1">
      <alignment horizontal="left" wrapText="1"/>
    </xf>
    <xf numFmtId="0" fontId="1" fillId="4" borderId="14" xfId="1" applyFont="1" applyFill="1" applyBorder="1" applyAlignment="1">
      <alignment wrapText="1"/>
    </xf>
    <xf numFmtId="0" fontId="3" fillId="0" borderId="23" xfId="1" applyFont="1" applyBorder="1" applyAlignment="1">
      <alignment horizontal="center"/>
    </xf>
    <xf numFmtId="4" fontId="3" fillId="0" borderId="49" xfId="1" applyNumberFormat="1" applyFont="1" applyBorder="1" applyAlignment="1"/>
    <xf numFmtId="0" fontId="1" fillId="0" borderId="35" xfId="1" applyFont="1" applyBorder="1" applyAlignment="1">
      <alignment wrapText="1"/>
    </xf>
    <xf numFmtId="0" fontId="1" fillId="0" borderId="35" xfId="1" applyFont="1" applyBorder="1" applyAlignment="1">
      <alignment horizontal="center" wrapText="1"/>
    </xf>
    <xf numFmtId="0" fontId="1" fillId="0" borderId="49" xfId="1" applyFont="1" applyBorder="1" applyAlignment="1">
      <alignment wrapText="1"/>
    </xf>
    <xf numFmtId="0" fontId="1" fillId="0" borderId="14" xfId="0" applyFont="1" applyBorder="1" applyAlignment="1">
      <alignment horizontal="justify" vertical="center"/>
    </xf>
    <xf numFmtId="0" fontId="11" fillId="0" borderId="0" xfId="1" applyFont="1" applyBorder="1" applyAlignment="1">
      <alignment horizontal="right"/>
    </xf>
    <xf numFmtId="0" fontId="13" fillId="0" borderId="0" xfId="1" applyFont="1" applyAlignment="1">
      <alignment horizontal="center" wrapText="1"/>
    </xf>
    <xf numFmtId="49" fontId="3" fillId="0" borderId="3" xfId="1" applyNumberFormat="1" applyFont="1" applyBorder="1" applyAlignment="1">
      <alignment horizontal="center" vertical="center"/>
    </xf>
    <xf numFmtId="0" fontId="3" fillId="0" borderId="0" xfId="1" applyFont="1" applyFill="1" applyAlignment="1">
      <alignment wrapText="1"/>
    </xf>
    <xf numFmtId="0" fontId="14" fillId="0" borderId="0" xfId="1" applyFont="1" applyBorder="1" applyAlignment="1"/>
    <xf numFmtId="0" fontId="14" fillId="0" borderId="1" xfId="1" applyFont="1" applyBorder="1" applyAlignment="1"/>
    <xf numFmtId="0" fontId="13" fillId="0" borderId="0" xfId="1" applyFont="1" applyBorder="1" applyAlignment="1">
      <alignment horizontal="center" wrapText="1"/>
    </xf>
    <xf numFmtId="0" fontId="3" fillId="0" borderId="0" xfId="1" applyFont="1" applyAlignment="1">
      <alignment vertical="center" wrapText="1"/>
    </xf>
    <xf numFmtId="0" fontId="1" fillId="0" borderId="0" xfId="1" applyFont="1" applyAlignment="1">
      <alignment vertical="center" wrapText="1"/>
    </xf>
    <xf numFmtId="0" fontId="1" fillId="0" borderId="0" xfId="1" applyFont="1" applyFill="1" applyBorder="1" applyAlignment="1">
      <alignment horizontal="left"/>
    </xf>
    <xf numFmtId="4" fontId="1" fillId="0" borderId="0" xfId="1" applyNumberFormat="1" applyFont="1" applyFill="1" applyBorder="1" applyAlignment="1">
      <alignment horizontal="right" wrapText="1"/>
    </xf>
    <xf numFmtId="4" fontId="1" fillId="0" borderId="0" xfId="1" applyNumberFormat="1" applyFont="1" applyFill="1" applyBorder="1" applyAlignment="1">
      <alignment wrapText="1"/>
    </xf>
    <xf numFmtId="0" fontId="1" fillId="0" borderId="0" xfId="1" applyFont="1" applyAlignment="1">
      <alignment horizontal="right" wrapText="1"/>
    </xf>
    <xf numFmtId="0" fontId="14" fillId="0" borderId="0" xfId="1" applyFont="1" applyBorder="1" applyAlignment="1">
      <alignment horizontal="right"/>
    </xf>
    <xf numFmtId="0" fontId="13" fillId="0" borderId="10" xfId="1" applyFont="1" applyBorder="1" applyAlignment="1">
      <alignment horizontal="center" wrapText="1"/>
    </xf>
    <xf numFmtId="0" fontId="3" fillId="0" borderId="17" xfId="1" applyFont="1" applyBorder="1" applyAlignment="1">
      <alignment wrapText="1"/>
    </xf>
    <xf numFmtId="4" fontId="1" fillId="0" borderId="47" xfId="1" applyNumberFormat="1" applyFont="1" applyBorder="1" applyAlignment="1"/>
    <xf numFmtId="4" fontId="1" fillId="0" borderId="47" xfId="1" applyNumberFormat="1" applyFont="1" applyFill="1" applyBorder="1" applyAlignment="1"/>
    <xf numFmtId="0" fontId="3" fillId="2" borderId="0" xfId="1" applyFont="1" applyFill="1" applyAlignment="1">
      <alignment wrapText="1"/>
    </xf>
    <xf numFmtId="0" fontId="3" fillId="0" borderId="0" xfId="1" applyFont="1" applyBorder="1" applyAlignment="1">
      <alignment wrapText="1"/>
    </xf>
    <xf numFmtId="0" fontId="1" fillId="0" borderId="13" xfId="1" applyFont="1" applyBorder="1" applyAlignment="1">
      <alignment wrapText="1"/>
    </xf>
    <xf numFmtId="4" fontId="1" fillId="0" borderId="52" xfId="1" applyNumberFormat="1" applyFont="1" applyBorder="1" applyAlignment="1"/>
    <xf numFmtId="0" fontId="1" fillId="0" borderId="10" xfId="1" applyFont="1" applyBorder="1" applyAlignment="1">
      <alignment wrapText="1"/>
    </xf>
    <xf numFmtId="0" fontId="3" fillId="2" borderId="13" xfId="1" applyFont="1" applyFill="1" applyBorder="1" applyAlignment="1">
      <alignment wrapText="1"/>
    </xf>
    <xf numFmtId="4" fontId="3" fillId="2" borderId="46" xfId="1" applyNumberFormat="1" applyFont="1" applyFill="1" applyBorder="1" applyAlignment="1"/>
    <xf numFmtId="4" fontId="3" fillId="2" borderId="54" xfId="1" applyNumberFormat="1" applyFont="1" applyFill="1" applyBorder="1" applyAlignment="1"/>
    <xf numFmtId="0" fontId="1" fillId="0" borderId="64" xfId="1" applyFont="1" applyBorder="1" applyAlignment="1">
      <alignment horizontal="center"/>
    </xf>
    <xf numFmtId="4" fontId="1" fillId="0" borderId="54" xfId="1" applyNumberFormat="1" applyFont="1" applyBorder="1" applyAlignment="1"/>
    <xf numFmtId="0" fontId="1" fillId="0" borderId="14" xfId="1" quotePrefix="1" applyFont="1" applyFill="1" applyBorder="1" applyAlignment="1"/>
    <xf numFmtId="0" fontId="1" fillId="0" borderId="14" xfId="1" quotePrefix="1" applyFont="1" applyFill="1" applyBorder="1" applyAlignment="1">
      <alignment wrapText="1"/>
    </xf>
    <xf numFmtId="0" fontId="1" fillId="3" borderId="14" xfId="1" applyFont="1" applyFill="1" applyBorder="1" applyAlignment="1">
      <alignment horizontal="center" wrapText="1"/>
    </xf>
    <xf numFmtId="0" fontId="2" fillId="2" borderId="37" xfId="1" applyFont="1" applyFill="1" applyBorder="1" applyAlignment="1">
      <alignment horizontal="center" wrapText="1"/>
    </xf>
    <xf numFmtId="0" fontId="2" fillId="2" borderId="11" xfId="1" applyFont="1" applyFill="1" applyBorder="1" applyAlignment="1">
      <alignment horizontal="center" wrapText="1"/>
    </xf>
    <xf numFmtId="0" fontId="1" fillId="0" borderId="65" xfId="1" applyFont="1" applyBorder="1" applyAlignment="1">
      <alignment wrapText="1"/>
    </xf>
    <xf numFmtId="0" fontId="10" fillId="0" borderId="66" xfId="1" applyFont="1" applyBorder="1" applyAlignment="1"/>
    <xf numFmtId="0" fontId="10" fillId="0" borderId="66" xfId="1" applyFont="1" applyBorder="1" applyAlignment="1">
      <alignment horizontal="center"/>
    </xf>
    <xf numFmtId="0" fontId="11" fillId="0" borderId="67" xfId="1" applyFont="1" applyBorder="1" applyAlignment="1">
      <alignment horizontal="right"/>
    </xf>
    <xf numFmtId="0" fontId="10" fillId="0" borderId="0" xfId="1" applyFont="1" applyBorder="1" applyAlignment="1">
      <alignment horizontal="center"/>
    </xf>
    <xf numFmtId="0" fontId="10" fillId="0" borderId="0" xfId="1" applyFont="1" applyBorder="1" applyAlignment="1"/>
    <xf numFmtId="0" fontId="12" fillId="0" borderId="68" xfId="1" applyFont="1" applyBorder="1" applyAlignment="1"/>
    <xf numFmtId="0" fontId="12" fillId="0" borderId="69" xfId="1" applyFont="1" applyBorder="1" applyAlignment="1"/>
    <xf numFmtId="0" fontId="1" fillId="0" borderId="27" xfId="1" applyFont="1" applyBorder="1" applyAlignment="1"/>
    <xf numFmtId="0" fontId="1" fillId="0" borderId="0" xfId="1" applyFont="1" applyBorder="1" applyAlignment="1"/>
    <xf numFmtId="0" fontId="11" fillId="0" borderId="0" xfId="1" applyFont="1" applyBorder="1" applyAlignment="1">
      <alignment horizontal="left"/>
    </xf>
    <xf numFmtId="0" fontId="1" fillId="0" borderId="68" xfId="1" applyFont="1" applyBorder="1" applyAlignment="1"/>
    <xf numFmtId="0" fontId="1" fillId="0" borderId="33" xfId="1" applyFont="1" applyBorder="1" applyAlignment="1">
      <alignment horizontal="center" wrapText="1"/>
    </xf>
    <xf numFmtId="0" fontId="1" fillId="0" borderId="40" xfId="1" applyFont="1" applyFill="1" applyBorder="1" applyAlignment="1">
      <alignment wrapText="1"/>
    </xf>
    <xf numFmtId="0" fontId="1" fillId="0" borderId="40" xfId="1" applyFont="1" applyBorder="1" applyAlignment="1">
      <alignment wrapText="1"/>
    </xf>
    <xf numFmtId="0" fontId="1" fillId="0" borderId="41" xfId="1" applyFont="1" applyBorder="1" applyAlignment="1">
      <alignment wrapText="1"/>
    </xf>
    <xf numFmtId="0" fontId="1" fillId="0" borderId="51" xfId="1" applyFont="1" applyBorder="1" applyAlignment="1">
      <alignment wrapText="1"/>
    </xf>
    <xf numFmtId="0" fontId="2" fillId="2" borderId="37" xfId="1" applyFont="1" applyFill="1" applyBorder="1" applyAlignment="1">
      <alignment horizontal="center" wrapText="1"/>
    </xf>
    <xf numFmtId="0" fontId="2" fillId="2" borderId="11" xfId="1" applyFont="1" applyFill="1" applyBorder="1" applyAlignment="1">
      <alignment horizontal="center" wrapText="1"/>
    </xf>
    <xf numFmtId="0" fontId="1" fillId="0" borderId="65" xfId="1" applyFont="1" applyFill="1" applyBorder="1" applyAlignment="1">
      <alignment wrapText="1"/>
    </xf>
    <xf numFmtId="0" fontId="3" fillId="0" borderId="66" xfId="1" applyFont="1" applyFill="1" applyBorder="1" applyAlignment="1">
      <alignment horizontal="left"/>
    </xf>
    <xf numFmtId="4" fontId="3" fillId="0" borderId="66" xfId="1" applyNumberFormat="1" applyFont="1" applyFill="1" applyBorder="1" applyAlignment="1">
      <alignment horizontal="right"/>
    </xf>
    <xf numFmtId="4" fontId="1" fillId="0" borderId="66" xfId="1" applyNumberFormat="1" applyFont="1" applyFill="1" applyBorder="1" applyAlignment="1"/>
    <xf numFmtId="4" fontId="3" fillId="0" borderId="67" xfId="1" applyNumberFormat="1" applyFont="1" applyFill="1" applyBorder="1" applyAlignment="1">
      <alignment wrapText="1"/>
    </xf>
    <xf numFmtId="0" fontId="11" fillId="0" borderId="0" xfId="1" applyFont="1" applyBorder="1" applyAlignment="1">
      <alignment horizontal="left" indent="2"/>
    </xf>
    <xf numFmtId="0" fontId="11" fillId="0" borderId="68" xfId="1" applyFont="1" applyBorder="1" applyAlignment="1">
      <alignment horizontal="right"/>
    </xf>
    <xf numFmtId="0" fontId="1" fillId="0" borderId="0" xfId="1" applyFont="1" applyBorder="1" applyAlignment="1">
      <alignment horizontal="right"/>
    </xf>
    <xf numFmtId="0" fontId="1" fillId="0" borderId="70" xfId="1" applyFont="1" applyBorder="1" applyAlignment="1">
      <alignment wrapText="1"/>
    </xf>
    <xf numFmtId="0" fontId="3" fillId="0" borderId="71" xfId="1" applyFont="1" applyBorder="1" applyAlignment="1">
      <alignment horizontal="center" wrapText="1"/>
    </xf>
    <xf numFmtId="0" fontId="1" fillId="2" borderId="71" xfId="1" applyFont="1" applyFill="1" applyBorder="1" applyAlignment="1">
      <alignment wrapText="1"/>
    </xf>
    <xf numFmtId="0" fontId="1" fillId="0" borderId="28" xfId="1" applyFont="1" applyBorder="1" applyAlignment="1">
      <alignment horizontal="center" wrapText="1"/>
    </xf>
    <xf numFmtId="0" fontId="1" fillId="2" borderId="30" xfId="1" applyFont="1" applyFill="1" applyBorder="1" applyAlignment="1">
      <alignment horizontal="center" wrapText="1"/>
    </xf>
    <xf numFmtId="0" fontId="1" fillId="0" borderId="62" xfId="1" applyFont="1" applyFill="1" applyBorder="1" applyAlignment="1">
      <alignment horizontal="center" wrapText="1"/>
    </xf>
    <xf numFmtId="0" fontId="1" fillId="0" borderId="29" xfId="1" quotePrefix="1" applyFont="1" applyBorder="1" applyAlignment="1">
      <alignment horizontal="center" wrapText="1"/>
    </xf>
    <xf numFmtId="0" fontId="3" fillId="0" borderId="31" xfId="1" applyFont="1" applyFill="1" applyBorder="1" applyAlignment="1">
      <alignment horizontal="center" wrapText="1"/>
    </xf>
    <xf numFmtId="0" fontId="1" fillId="0" borderId="29" xfId="1" quotePrefix="1" applyFont="1" applyFill="1" applyBorder="1" applyAlignment="1">
      <alignment horizontal="center" wrapText="1"/>
    </xf>
    <xf numFmtId="0" fontId="1" fillId="0" borderId="28" xfId="1" quotePrefix="1" applyFont="1" applyFill="1" applyBorder="1" applyAlignment="1">
      <alignment horizontal="center" wrapText="1"/>
    </xf>
    <xf numFmtId="0" fontId="1" fillId="0" borderId="62" xfId="1" quotePrefix="1" applyFont="1" applyBorder="1" applyAlignment="1">
      <alignment horizontal="center" wrapText="1"/>
    </xf>
    <xf numFmtId="0" fontId="1" fillId="0" borderId="31" xfId="1" applyFont="1" applyBorder="1" applyAlignment="1">
      <alignment horizontal="center" wrapText="1"/>
    </xf>
    <xf numFmtId="0" fontId="1" fillId="0" borderId="62" xfId="1" applyFont="1" applyBorder="1" applyAlignment="1">
      <alignment horizontal="center" wrapText="1"/>
    </xf>
    <xf numFmtId="0" fontId="1" fillId="2" borderId="72" xfId="1" applyFont="1" applyFill="1" applyBorder="1" applyAlignment="1">
      <alignment wrapText="1"/>
    </xf>
    <xf numFmtId="0" fontId="1" fillId="2" borderId="57" xfId="1" applyFont="1" applyFill="1" applyBorder="1" applyAlignment="1">
      <alignment horizontal="left"/>
    </xf>
    <xf numFmtId="0" fontId="1" fillId="2" borderId="58" xfId="1" applyFont="1" applyFill="1" applyBorder="1" applyAlignment="1">
      <alignment horizontal="left"/>
    </xf>
    <xf numFmtId="0" fontId="1" fillId="2" borderId="58" xfId="1" applyFont="1" applyFill="1" applyBorder="1" applyAlignment="1">
      <alignment horizontal="center"/>
    </xf>
    <xf numFmtId="4" fontId="1" fillId="2" borderId="58" xfId="1" applyNumberFormat="1" applyFont="1" applyFill="1" applyBorder="1" applyAlignment="1">
      <alignment horizontal="right" wrapText="1"/>
    </xf>
    <xf numFmtId="4" fontId="1" fillId="2" borderId="58" xfId="1" applyNumberFormat="1" applyFont="1" applyFill="1" applyBorder="1" applyAlignment="1">
      <alignment wrapText="1"/>
    </xf>
    <xf numFmtId="0" fontId="1" fillId="0" borderId="0" xfId="1" applyFont="1" applyFill="1" applyBorder="1" applyAlignment="1">
      <alignment horizontal="right"/>
    </xf>
    <xf numFmtId="4" fontId="1" fillId="0" borderId="12" xfId="1" applyNumberFormat="1" applyFont="1" applyBorder="1" applyAlignment="1">
      <alignment horizontal="right"/>
    </xf>
    <xf numFmtId="0" fontId="3" fillId="2" borderId="14" xfId="1" applyFont="1" applyFill="1" applyBorder="1" applyAlignment="1">
      <alignment horizontal="right"/>
    </xf>
    <xf numFmtId="0" fontId="3" fillId="2" borderId="12" xfId="1" applyFont="1" applyFill="1" applyBorder="1" applyAlignment="1">
      <alignment horizontal="right"/>
    </xf>
    <xf numFmtId="0" fontId="1" fillId="0" borderId="6" xfId="1" applyFont="1" applyBorder="1" applyAlignment="1">
      <alignment horizontal="right"/>
    </xf>
    <xf numFmtId="0" fontId="1" fillId="0" borderId="35" xfId="1" applyFont="1" applyBorder="1" applyAlignment="1">
      <alignment horizontal="right" wrapText="1"/>
    </xf>
    <xf numFmtId="2" fontId="1" fillId="0" borderId="14" xfId="1" applyNumberFormat="1" applyFont="1" applyBorder="1" applyAlignment="1">
      <alignment horizontal="right"/>
    </xf>
    <xf numFmtId="2" fontId="1" fillId="0" borderId="12" xfId="1" applyNumberFormat="1" applyFont="1" applyBorder="1" applyAlignment="1">
      <alignment horizontal="right"/>
    </xf>
    <xf numFmtId="0" fontId="1" fillId="2" borderId="1" xfId="1" applyFont="1" applyFill="1" applyBorder="1" applyAlignment="1">
      <alignment horizontal="right"/>
    </xf>
    <xf numFmtId="2" fontId="1" fillId="0" borderId="6" xfId="1" applyNumberFormat="1" applyFont="1" applyBorder="1" applyAlignment="1">
      <alignment horizontal="right"/>
    </xf>
    <xf numFmtId="0" fontId="1" fillId="0" borderId="8" xfId="1" applyFont="1" applyBorder="1" applyAlignment="1">
      <alignment horizontal="right"/>
    </xf>
    <xf numFmtId="0" fontId="1" fillId="0" borderId="3" xfId="1" applyFont="1" applyBorder="1" applyAlignment="1">
      <alignment horizontal="right"/>
    </xf>
    <xf numFmtId="0" fontId="1" fillId="0" borderId="23" xfId="1" applyFont="1" applyFill="1" applyBorder="1" applyAlignment="1">
      <alignment wrapText="1"/>
    </xf>
    <xf numFmtId="4" fontId="1" fillId="0" borderId="66" xfId="1" applyNumberFormat="1" applyFont="1" applyFill="1" applyBorder="1" applyAlignment="1">
      <alignment horizontal="right"/>
    </xf>
    <xf numFmtId="0" fontId="11" fillId="0" borderId="0" xfId="1" applyFont="1" applyBorder="1" applyAlignment="1">
      <alignment horizontal="center"/>
    </xf>
    <xf numFmtId="0" fontId="1" fillId="0" borderId="29" xfId="1" applyFont="1" applyBorder="1" applyAlignment="1">
      <alignment horizontal="center" vertical="center" wrapText="1"/>
    </xf>
    <xf numFmtId="0" fontId="3" fillId="0" borderId="29" xfId="1" applyFont="1" applyBorder="1" applyAlignment="1">
      <alignment horizontal="center" wrapText="1"/>
    </xf>
    <xf numFmtId="0" fontId="1" fillId="2" borderId="72" xfId="1" applyFont="1" applyFill="1" applyBorder="1" applyAlignment="1">
      <alignment horizontal="center" wrapText="1"/>
    </xf>
    <xf numFmtId="0" fontId="1" fillId="0" borderId="66" xfId="1" applyFont="1" applyBorder="1" applyAlignment="1">
      <alignment wrapText="1"/>
    </xf>
    <xf numFmtId="0" fontId="1" fillId="0" borderId="66" xfId="1" applyFont="1" applyBorder="1" applyAlignment="1">
      <alignment horizontal="center" wrapText="1"/>
    </xf>
    <xf numFmtId="4" fontId="1" fillId="0" borderId="66" xfId="1" applyNumberFormat="1" applyFont="1" applyBorder="1" applyAlignment="1">
      <alignment wrapText="1"/>
    </xf>
    <xf numFmtId="4" fontId="1" fillId="0" borderId="67" xfId="1" applyNumberFormat="1" applyFont="1" applyBorder="1" applyAlignment="1">
      <alignment wrapText="1"/>
    </xf>
    <xf numFmtId="0" fontId="1" fillId="0" borderId="27" xfId="1" applyFont="1" applyFill="1" applyBorder="1" applyAlignment="1">
      <alignment wrapText="1"/>
    </xf>
    <xf numFmtId="0" fontId="1" fillId="0" borderId="26" xfId="1" applyFont="1" applyBorder="1" applyAlignment="1">
      <alignment wrapText="1"/>
    </xf>
    <xf numFmtId="0" fontId="1" fillId="0" borderId="30" xfId="1" applyFont="1" applyFill="1" applyBorder="1" applyAlignment="1">
      <alignment wrapText="1"/>
    </xf>
    <xf numFmtId="0" fontId="3" fillId="0" borderId="0" xfId="1" applyFont="1" applyBorder="1" applyAlignment="1">
      <alignment horizontal="center"/>
    </xf>
    <xf numFmtId="4" fontId="3" fillId="0" borderId="66" xfId="1" applyNumberFormat="1" applyFont="1" applyFill="1" applyBorder="1" applyAlignment="1">
      <alignment horizontal="left"/>
    </xf>
    <xf numFmtId="0" fontId="1" fillId="0" borderId="67" xfId="1" applyFont="1" applyBorder="1" applyAlignment="1">
      <alignment wrapText="1"/>
    </xf>
    <xf numFmtId="0" fontId="10" fillId="0" borderId="27" xfId="1" applyFont="1" applyBorder="1" applyAlignment="1">
      <alignment horizontal="center"/>
    </xf>
    <xf numFmtId="0" fontId="3" fillId="0" borderId="62" xfId="1" applyFont="1" applyFill="1" applyBorder="1" applyAlignment="1">
      <alignment horizontal="center"/>
    </xf>
    <xf numFmtId="0" fontId="1" fillId="0" borderId="29" xfId="1" applyFont="1" applyFill="1" applyBorder="1" applyAlignment="1">
      <alignment horizontal="center"/>
    </xf>
    <xf numFmtId="0" fontId="3" fillId="0" borderId="29" xfId="1" applyFont="1" applyFill="1" applyBorder="1" applyAlignment="1">
      <alignment horizontal="center"/>
    </xf>
    <xf numFmtId="0" fontId="1" fillId="0" borderId="29" xfId="1" applyFont="1" applyFill="1" applyBorder="1" applyAlignment="1">
      <alignment horizontal="center" vertical="center"/>
    </xf>
    <xf numFmtId="0" fontId="3" fillId="0" borderId="34" xfId="1" applyFont="1" applyBorder="1" applyAlignment="1">
      <alignment horizontal="center"/>
    </xf>
    <xf numFmtId="0" fontId="1" fillId="0" borderId="32" xfId="1" quotePrefix="1" applyFont="1" applyFill="1" applyBorder="1" applyAlignment="1">
      <alignment horizontal="center" wrapText="1"/>
    </xf>
    <xf numFmtId="0" fontId="3" fillId="0" borderId="29" xfId="1" applyFont="1" applyFill="1" applyBorder="1" applyAlignment="1">
      <alignment horizontal="center" wrapText="1"/>
    </xf>
    <xf numFmtId="49" fontId="1" fillId="0" borderId="29" xfId="1" applyNumberFormat="1" applyFont="1" applyFill="1" applyBorder="1" applyAlignment="1">
      <alignment horizontal="center" wrapText="1"/>
    </xf>
    <xf numFmtId="0" fontId="3" fillId="0" borderId="30" xfId="1" applyFont="1" applyBorder="1" applyAlignment="1">
      <alignment horizontal="center"/>
    </xf>
    <xf numFmtId="0" fontId="1" fillId="0" borderId="32" xfId="1" applyFont="1" applyFill="1" applyBorder="1" applyAlignment="1">
      <alignment horizontal="center"/>
    </xf>
    <xf numFmtId="0" fontId="1" fillId="0" borderId="0" xfId="0" applyFont="1" applyBorder="1" applyAlignment="1">
      <alignment horizontal="justify" vertical="center"/>
    </xf>
    <xf numFmtId="0" fontId="3" fillId="2" borderId="34" xfId="1" applyFont="1" applyFill="1" applyBorder="1" applyAlignment="1">
      <alignment horizontal="center"/>
    </xf>
    <xf numFmtId="0" fontId="3" fillId="0" borderId="73" xfId="1" applyFont="1" applyBorder="1" applyAlignment="1">
      <alignment horizontal="center"/>
    </xf>
    <xf numFmtId="0" fontId="1" fillId="0" borderId="32" xfId="1" applyFont="1" applyBorder="1" applyAlignment="1">
      <alignment horizontal="center"/>
    </xf>
    <xf numFmtId="0" fontId="1" fillId="0" borderId="34" xfId="1" applyFont="1" applyBorder="1" applyAlignment="1">
      <alignment horizontal="center"/>
    </xf>
    <xf numFmtId="0" fontId="1" fillId="0" borderId="62" xfId="1" applyFont="1" applyBorder="1" applyAlignment="1">
      <alignment horizontal="center"/>
    </xf>
    <xf numFmtId="0" fontId="1" fillId="0" borderId="74" xfId="1" applyFont="1" applyBorder="1" applyAlignment="1">
      <alignment wrapText="1"/>
    </xf>
    <xf numFmtId="0" fontId="1" fillId="2" borderId="71" xfId="1" applyFont="1" applyFill="1" applyBorder="1" applyAlignment="1"/>
    <xf numFmtId="0" fontId="1" fillId="0" borderId="31" xfId="1" applyFont="1" applyBorder="1" applyAlignment="1">
      <alignment horizontal="center"/>
    </xf>
    <xf numFmtId="0" fontId="1" fillId="2" borderId="30" xfId="1" applyFont="1" applyFill="1" applyBorder="1" applyAlignment="1"/>
    <xf numFmtId="0" fontId="1" fillId="2" borderId="72" xfId="1" applyFont="1" applyFill="1" applyBorder="1" applyAlignment="1"/>
    <xf numFmtId="0" fontId="1" fillId="2" borderId="64" xfId="1" applyFont="1" applyFill="1" applyBorder="1" applyAlignment="1">
      <alignment horizontal="right"/>
    </xf>
    <xf numFmtId="0" fontId="1" fillId="0" borderId="12" xfId="1" applyFont="1" applyBorder="1" applyAlignment="1" applyProtection="1">
      <alignment horizontal="left"/>
      <protection locked="0"/>
    </xf>
    <xf numFmtId="0" fontId="1" fillId="0" borderId="14" xfId="1" applyFont="1" applyFill="1" applyBorder="1" applyAlignment="1" applyProtection="1">
      <alignment horizontal="left" wrapText="1"/>
      <protection locked="0"/>
    </xf>
    <xf numFmtId="4" fontId="1" fillId="0" borderId="14" xfId="1" applyNumberFormat="1" applyFont="1" applyBorder="1" applyAlignment="1" applyProtection="1">
      <alignment wrapText="1"/>
      <protection locked="0"/>
    </xf>
    <xf numFmtId="4" fontId="1" fillId="0" borderId="12" xfId="1" applyNumberFormat="1" applyFont="1" applyBorder="1" applyAlignment="1" applyProtection="1">
      <alignment wrapText="1"/>
      <protection locked="0"/>
    </xf>
    <xf numFmtId="0" fontId="1" fillId="0" borderId="11" xfId="1" applyFont="1" applyBorder="1" applyAlignment="1" applyProtection="1">
      <alignment horizontal="left" wrapText="1"/>
      <protection locked="0"/>
    </xf>
    <xf numFmtId="0" fontId="1" fillId="0" borderId="14" xfId="1" applyFont="1" applyBorder="1" applyAlignment="1" applyProtection="1">
      <alignment wrapText="1"/>
      <protection locked="0"/>
    </xf>
    <xf numFmtId="0" fontId="1" fillId="0" borderId="14" xfId="1" applyFont="1" applyBorder="1" applyAlignment="1" applyProtection="1">
      <alignment horizontal="center" wrapText="1"/>
      <protection locked="0"/>
    </xf>
    <xf numFmtId="0" fontId="1" fillId="0" borderId="23" xfId="1" applyFont="1" applyBorder="1" applyAlignment="1" applyProtection="1">
      <alignment horizontal="center" wrapText="1"/>
      <protection locked="0"/>
    </xf>
    <xf numFmtId="0" fontId="1" fillId="0" borderId="23" xfId="1" applyFont="1" applyBorder="1" applyAlignment="1" applyProtection="1">
      <alignment wrapText="1"/>
      <protection locked="0"/>
    </xf>
    <xf numFmtId="0" fontId="1" fillId="0" borderId="11" xfId="1" applyFont="1" applyBorder="1" applyAlignment="1" applyProtection="1">
      <alignment horizontal="center" wrapText="1"/>
      <protection locked="0"/>
    </xf>
    <xf numFmtId="0" fontId="1" fillId="0" borderId="5" xfId="1" applyFont="1" applyBorder="1" applyAlignment="1" applyProtection="1">
      <alignment horizontal="left" wrapText="1"/>
      <protection locked="0"/>
    </xf>
    <xf numFmtId="0" fontId="1" fillId="0" borderId="5" xfId="1" applyFont="1" applyBorder="1" applyAlignment="1" applyProtection="1">
      <alignment horizontal="center" wrapText="1"/>
      <protection locked="0"/>
    </xf>
    <xf numFmtId="0" fontId="1" fillId="0" borderId="21" xfId="1" applyFont="1" applyBorder="1" applyAlignment="1" applyProtection="1">
      <alignment wrapText="1"/>
      <protection locked="0"/>
    </xf>
    <xf numFmtId="0" fontId="1" fillId="0" borderId="4" xfId="1" applyFont="1" applyBorder="1" applyAlignment="1" applyProtection="1">
      <alignment horizontal="center" wrapText="1"/>
      <protection locked="0"/>
    </xf>
    <xf numFmtId="0" fontId="1" fillId="0" borderId="0" xfId="1" applyFont="1" applyBorder="1" applyAlignment="1" applyProtection="1">
      <alignment horizontal="center" wrapText="1"/>
      <protection locked="0"/>
    </xf>
    <xf numFmtId="0" fontId="1" fillId="0" borderId="11" xfId="1" applyFont="1" applyFill="1" applyBorder="1" applyAlignment="1" applyProtection="1">
      <alignment horizontal="left" wrapText="1"/>
      <protection locked="0"/>
    </xf>
    <xf numFmtId="0" fontId="1" fillId="0" borderId="23" xfId="1" applyFont="1" applyFill="1" applyBorder="1" applyAlignment="1" applyProtection="1">
      <alignment horizontal="left" wrapText="1"/>
      <protection locked="0"/>
    </xf>
    <xf numFmtId="0" fontId="1" fillId="0" borderId="14" xfId="1" applyFont="1" applyFill="1" applyBorder="1" applyAlignment="1" applyProtection="1">
      <alignment wrapText="1"/>
      <protection locked="0"/>
    </xf>
    <xf numFmtId="0" fontId="1" fillId="0" borderId="5" xfId="1" applyFont="1" applyFill="1" applyBorder="1" applyAlignment="1" applyProtection="1">
      <alignment wrapText="1"/>
      <protection locked="0"/>
    </xf>
    <xf numFmtId="0" fontId="1" fillId="0" borderId="5" xfId="1" applyFont="1" applyFill="1" applyBorder="1" applyAlignment="1" applyProtection="1">
      <alignment horizontal="center" wrapText="1"/>
      <protection locked="0"/>
    </xf>
    <xf numFmtId="4" fontId="1" fillId="0" borderId="8" xfId="1" applyNumberFormat="1" applyFont="1" applyBorder="1" applyAlignment="1" applyProtection="1">
      <alignment horizontal="right" wrapText="1"/>
      <protection locked="0"/>
    </xf>
    <xf numFmtId="4" fontId="1" fillId="0" borderId="8" xfId="1" applyNumberFormat="1" applyFont="1" applyBorder="1" applyAlignment="1" applyProtection="1">
      <alignment wrapText="1"/>
      <protection locked="0"/>
    </xf>
    <xf numFmtId="4" fontId="1" fillId="0" borderId="3" xfId="1" applyNumberFormat="1" applyFont="1" applyBorder="1" applyAlignment="1" applyProtection="1">
      <alignment wrapText="1"/>
      <protection locked="0"/>
    </xf>
    <xf numFmtId="4" fontId="1" fillId="0" borderId="14" xfId="1" applyNumberFormat="1" applyFont="1" applyBorder="1" applyAlignment="1" applyProtection="1">
      <alignment horizontal="right" wrapText="1"/>
      <protection locked="0"/>
    </xf>
    <xf numFmtId="4" fontId="1" fillId="0" borderId="11" xfId="1" applyNumberFormat="1" applyFont="1" applyBorder="1" applyAlignment="1" applyProtection="1">
      <alignment wrapText="1"/>
      <protection locked="0"/>
    </xf>
    <xf numFmtId="4" fontId="1" fillId="0" borderId="5" xfId="1" applyNumberFormat="1" applyFont="1" applyBorder="1" applyAlignment="1" applyProtection="1">
      <alignment horizontal="right" wrapText="1"/>
      <protection locked="0"/>
    </xf>
    <xf numFmtId="4" fontId="1" fillId="0" borderId="5" xfId="1" applyNumberFormat="1" applyFont="1" applyBorder="1" applyAlignment="1" applyProtection="1">
      <alignment wrapText="1"/>
      <protection locked="0"/>
    </xf>
    <xf numFmtId="4" fontId="1" fillId="0" borderId="16" xfId="1" applyNumberFormat="1" applyFont="1" applyBorder="1" applyAlignment="1" applyProtection="1">
      <alignment wrapText="1"/>
      <protection locked="0"/>
    </xf>
    <xf numFmtId="4" fontId="1" fillId="2" borderId="6" xfId="1" applyNumberFormat="1" applyFont="1" applyFill="1" applyBorder="1" applyAlignment="1" applyProtection="1">
      <alignment horizontal="right" wrapText="1"/>
      <protection locked="0"/>
    </xf>
    <xf numFmtId="4" fontId="1" fillId="2" borderId="6" xfId="1" applyNumberFormat="1" applyFont="1" applyFill="1" applyBorder="1" applyAlignment="1" applyProtection="1">
      <alignment wrapText="1"/>
      <protection locked="0"/>
    </xf>
    <xf numFmtId="4" fontId="1" fillId="0" borderId="0" xfId="1" applyNumberFormat="1" applyFont="1" applyBorder="1" applyAlignment="1" applyProtection="1">
      <alignment horizontal="right" wrapText="1"/>
      <protection locked="0"/>
    </xf>
    <xf numFmtId="4" fontId="1" fillId="0" borderId="0" xfId="1" applyNumberFormat="1" applyFont="1" applyBorder="1" applyAlignment="1" applyProtection="1">
      <alignment wrapText="1"/>
      <protection locked="0"/>
    </xf>
    <xf numFmtId="4" fontId="1" fillId="0" borderId="6" xfId="1" applyNumberFormat="1" applyFont="1" applyFill="1" applyBorder="1" applyAlignment="1" applyProtection="1">
      <alignment horizontal="right" wrapText="1"/>
      <protection locked="0"/>
    </xf>
    <xf numFmtId="4" fontId="1" fillId="0" borderId="6" xfId="1" applyNumberFormat="1" applyFont="1" applyFill="1" applyBorder="1" applyAlignment="1" applyProtection="1">
      <alignment wrapText="1"/>
      <protection locked="0"/>
    </xf>
    <xf numFmtId="4" fontId="1" fillId="0" borderId="22" xfId="1" applyNumberFormat="1" applyFont="1" applyBorder="1" applyAlignment="1" applyProtection="1">
      <alignment wrapText="1"/>
      <protection locked="0"/>
    </xf>
    <xf numFmtId="4" fontId="1" fillId="0" borderId="6" xfId="1" applyNumberFormat="1" applyFont="1" applyBorder="1" applyAlignment="1" applyProtection="1">
      <alignment horizontal="right"/>
      <protection locked="0"/>
    </xf>
    <xf numFmtId="4" fontId="1" fillId="0" borderId="6" xfId="1" applyNumberFormat="1" applyFont="1" applyBorder="1" applyAlignment="1" applyProtection="1">
      <protection locked="0"/>
    </xf>
    <xf numFmtId="4" fontId="1" fillId="0" borderId="4" xfId="1" applyNumberFormat="1" applyFont="1" applyBorder="1" applyAlignment="1" applyProtection="1">
      <alignment horizontal="right" wrapText="1"/>
      <protection locked="0"/>
    </xf>
    <xf numFmtId="4" fontId="1" fillId="0" borderId="24" xfId="1" applyNumberFormat="1" applyFont="1" applyBorder="1" applyAlignment="1" applyProtection="1">
      <alignment wrapText="1"/>
      <protection locked="0"/>
    </xf>
    <xf numFmtId="4" fontId="1" fillId="0" borderId="9" xfId="1" applyNumberFormat="1" applyFont="1" applyBorder="1" applyAlignment="1" applyProtection="1">
      <alignment wrapText="1"/>
      <protection locked="0"/>
    </xf>
    <xf numFmtId="4" fontId="1" fillId="0" borderId="23" xfId="1" applyNumberFormat="1" applyFont="1" applyBorder="1" applyAlignment="1" applyProtection="1">
      <alignment wrapText="1"/>
      <protection locked="0"/>
    </xf>
    <xf numFmtId="4" fontId="1" fillId="0" borderId="14" xfId="1" applyNumberFormat="1" applyFont="1" applyFill="1" applyBorder="1" applyAlignment="1" applyProtection="1">
      <alignment wrapText="1"/>
      <protection locked="0"/>
    </xf>
    <xf numFmtId="4" fontId="1" fillId="0" borderId="6" xfId="1" applyNumberFormat="1" applyFont="1" applyFill="1" applyBorder="1" applyAlignment="1" applyProtection="1">
      <alignment horizontal="right"/>
      <protection locked="0"/>
    </xf>
    <xf numFmtId="4" fontId="1" fillId="0" borderId="6" xfId="1" applyNumberFormat="1" applyFont="1" applyFill="1" applyBorder="1" applyAlignment="1" applyProtection="1">
      <protection locked="0"/>
    </xf>
    <xf numFmtId="4" fontId="1" fillId="0" borderId="8" xfId="1" applyNumberFormat="1" applyFont="1" applyFill="1" applyBorder="1" applyAlignment="1" applyProtection="1">
      <alignment horizontal="right"/>
      <protection locked="0"/>
    </xf>
    <xf numFmtId="4" fontId="1" fillId="0" borderId="8" xfId="1" applyNumberFormat="1" applyFont="1" applyFill="1" applyBorder="1" applyAlignment="1" applyProtection="1">
      <protection locked="0"/>
    </xf>
    <xf numFmtId="4" fontId="1" fillId="0" borderId="3" xfId="1" applyNumberFormat="1" applyFont="1" applyFill="1" applyBorder="1" applyAlignment="1" applyProtection="1">
      <protection locked="0"/>
    </xf>
    <xf numFmtId="4" fontId="1" fillId="0" borderId="14" xfId="1" applyNumberFormat="1" applyFont="1" applyFill="1" applyBorder="1" applyAlignment="1" applyProtection="1">
      <alignment horizontal="right" wrapText="1"/>
      <protection locked="0"/>
    </xf>
    <xf numFmtId="4" fontId="1" fillId="0" borderId="12" xfId="1" applyNumberFormat="1" applyFont="1" applyFill="1" applyBorder="1" applyAlignment="1" applyProtection="1">
      <alignment wrapText="1"/>
      <protection locked="0"/>
    </xf>
    <xf numFmtId="4" fontId="1" fillId="0" borderId="5" xfId="1" applyNumberFormat="1" applyFont="1" applyFill="1" applyBorder="1" applyAlignment="1" applyProtection="1">
      <alignment horizontal="right" wrapText="1"/>
      <protection locked="0"/>
    </xf>
    <xf numFmtId="4" fontId="1" fillId="0" borderId="5" xfId="1" applyNumberFormat="1" applyFont="1" applyFill="1" applyBorder="1" applyAlignment="1" applyProtection="1">
      <alignment wrapText="1"/>
      <protection locked="0"/>
    </xf>
    <xf numFmtId="4" fontId="1" fillId="0" borderId="16" xfId="1" applyNumberFormat="1" applyFont="1" applyFill="1" applyBorder="1" applyAlignment="1" applyProtection="1">
      <alignment wrapText="1"/>
      <protection locked="0"/>
    </xf>
    <xf numFmtId="4" fontId="1" fillId="0" borderId="23" xfId="1" applyNumberFormat="1" applyFont="1" applyBorder="1" applyAlignment="1" applyProtection="1">
      <alignment horizontal="right" wrapText="1"/>
      <protection locked="0"/>
    </xf>
    <xf numFmtId="4" fontId="1" fillId="0" borderId="25" xfId="1" applyNumberFormat="1" applyFont="1" applyBorder="1" applyAlignment="1" applyProtection="1">
      <alignment wrapText="1"/>
      <protection locked="0"/>
    </xf>
    <xf numFmtId="4" fontId="1" fillId="0" borderId="12" xfId="1" applyNumberFormat="1" applyFont="1" applyBorder="1" applyAlignment="1" applyProtection="1">
      <alignment horizontal="center" wrapText="1"/>
      <protection locked="0"/>
    </xf>
    <xf numFmtId="4" fontId="1" fillId="0" borderId="24" xfId="1" applyNumberFormat="1" applyFont="1" applyBorder="1" applyAlignment="1" applyProtection="1">
      <alignment horizontal="center" wrapText="1"/>
      <protection locked="0"/>
    </xf>
    <xf numFmtId="4" fontId="1" fillId="2" borderId="58" xfId="1" applyNumberFormat="1" applyFont="1" applyFill="1" applyBorder="1" applyAlignment="1" applyProtection="1">
      <alignment horizontal="right" wrapText="1"/>
      <protection locked="0"/>
    </xf>
    <xf numFmtId="4" fontId="1" fillId="2" borderId="58" xfId="1" applyNumberFormat="1" applyFont="1" applyFill="1" applyBorder="1" applyAlignment="1" applyProtection="1">
      <alignment wrapText="1"/>
      <protection locked="0"/>
    </xf>
    <xf numFmtId="0" fontId="1" fillId="0" borderId="0" xfId="1" applyFont="1" applyBorder="1" applyAlignment="1" applyProtection="1">
      <alignment horizontal="left"/>
    </xf>
    <xf numFmtId="0" fontId="12" fillId="0" borderId="68" xfId="1" applyFont="1" applyBorder="1" applyAlignment="1" applyProtection="1"/>
    <xf numFmtId="4" fontId="1" fillId="0" borderId="3" xfId="1" applyNumberFormat="1" applyFont="1" applyBorder="1" applyAlignment="1" applyProtection="1">
      <alignment horizontal="right" wrapText="1"/>
      <protection locked="0"/>
    </xf>
    <xf numFmtId="4" fontId="1" fillId="0" borderId="11" xfId="1" applyNumberFormat="1" applyFont="1" applyBorder="1" applyAlignment="1" applyProtection="1">
      <alignment horizontal="right" wrapText="1"/>
      <protection locked="0"/>
    </xf>
    <xf numFmtId="4" fontId="1" fillId="0" borderId="12" xfId="1" applyNumberFormat="1" applyFont="1" applyBorder="1" applyAlignment="1" applyProtection="1">
      <alignment horizontal="right" wrapText="1"/>
      <protection locked="0"/>
    </xf>
    <xf numFmtId="4" fontId="1" fillId="0" borderId="22" xfId="1" applyNumberFormat="1" applyFont="1" applyBorder="1" applyAlignment="1" applyProtection="1">
      <alignment horizontal="right" wrapText="1"/>
      <protection locked="0"/>
    </xf>
    <xf numFmtId="4" fontId="1" fillId="0" borderId="16" xfId="1" applyNumberFormat="1" applyFont="1" applyBorder="1" applyAlignment="1" applyProtection="1">
      <alignment horizontal="right" wrapText="1"/>
      <protection locked="0"/>
    </xf>
    <xf numFmtId="4" fontId="1" fillId="0" borderId="8" xfId="1" applyNumberFormat="1" applyFont="1" applyFill="1" applyBorder="1" applyAlignment="1" applyProtection="1">
      <alignment horizontal="right" wrapText="1"/>
      <protection locked="0"/>
    </xf>
    <xf numFmtId="0" fontId="1" fillId="0" borderId="14" xfId="1" applyFont="1" applyBorder="1" applyAlignment="1" applyProtection="1">
      <alignment wrapText="1"/>
    </xf>
    <xf numFmtId="0" fontId="1" fillId="0" borderId="14" xfId="1" applyFont="1" applyFill="1" applyBorder="1" applyAlignment="1" applyProtection="1">
      <alignment horizontal="center" wrapText="1"/>
      <protection locked="0"/>
    </xf>
    <xf numFmtId="0" fontId="1" fillId="0" borderId="8" xfId="1" applyFont="1" applyFill="1" applyBorder="1" applyAlignment="1" applyProtection="1">
      <alignment horizontal="left" wrapText="1"/>
      <protection locked="0"/>
    </xf>
    <xf numFmtId="0" fontId="1" fillId="0" borderId="8" xfId="1" applyFont="1" applyBorder="1" applyAlignment="1" applyProtection="1">
      <alignment wrapText="1"/>
      <protection locked="0"/>
    </xf>
    <xf numFmtId="4" fontId="1" fillId="0" borderId="8" xfId="1" applyNumberFormat="1" applyFont="1" applyFill="1" applyBorder="1" applyAlignment="1" applyProtection="1">
      <alignment wrapText="1"/>
      <protection locked="0"/>
    </xf>
    <xf numFmtId="4" fontId="1" fillId="0" borderId="11" xfId="1" applyNumberFormat="1" applyFont="1" applyFill="1" applyBorder="1" applyAlignment="1" applyProtection="1">
      <alignment wrapText="1"/>
      <protection locked="0"/>
    </xf>
    <xf numFmtId="4" fontId="1" fillId="0" borderId="22" xfId="1" applyNumberFormat="1" applyFont="1" applyFill="1" applyBorder="1" applyAlignment="1" applyProtection="1">
      <alignment wrapText="1"/>
      <protection locked="0"/>
    </xf>
    <xf numFmtId="4" fontId="1" fillId="0" borderId="9" xfId="1" applyNumberFormat="1" applyFont="1" applyBorder="1" applyAlignment="1" applyProtection="1">
      <alignment horizontal="right" wrapText="1"/>
      <protection locked="0"/>
    </xf>
    <xf numFmtId="4" fontId="1" fillId="0" borderId="22" xfId="1" applyNumberFormat="1" applyFont="1" applyFill="1" applyBorder="1" applyAlignment="1" applyProtection="1">
      <alignment horizontal="right" wrapText="1"/>
      <protection locked="0"/>
    </xf>
    <xf numFmtId="4" fontId="1" fillId="0" borderId="24" xfId="1" applyNumberFormat="1" applyFont="1" applyBorder="1" applyAlignment="1" applyProtection="1">
      <alignment horizontal="right" wrapText="1"/>
      <protection locked="0"/>
    </xf>
    <xf numFmtId="0" fontId="1" fillId="0" borderId="14" xfId="1" applyFont="1" applyFill="1" applyBorder="1" applyAlignment="1" applyProtection="1">
      <alignment horizontal="left"/>
      <protection locked="0"/>
    </xf>
    <xf numFmtId="0" fontId="1" fillId="0" borderId="14" xfId="1" quotePrefix="1" applyFont="1" applyBorder="1" applyAlignment="1" applyProtection="1">
      <protection locked="0"/>
    </xf>
    <xf numFmtId="0" fontId="3" fillId="0" borderId="14" xfId="1" applyFont="1" applyBorder="1" applyAlignment="1" applyProtection="1">
      <protection locked="0"/>
    </xf>
    <xf numFmtId="0" fontId="3" fillId="0" borderId="14" xfId="1" applyFont="1" applyFill="1" applyBorder="1" applyAlignment="1" applyProtection="1">
      <protection locked="0"/>
    </xf>
    <xf numFmtId="0" fontId="1" fillId="0" borderId="14" xfId="1" applyFont="1" applyBorder="1" applyAlignment="1" applyProtection="1">
      <protection locked="0"/>
    </xf>
    <xf numFmtId="0" fontId="3" fillId="2" borderId="14" xfId="1" applyFont="1" applyFill="1" applyBorder="1" applyAlignment="1" applyProtection="1">
      <protection locked="0"/>
    </xf>
    <xf numFmtId="0" fontId="3" fillId="0" borderId="0" xfId="1" applyFont="1" applyBorder="1" applyAlignment="1" applyProtection="1">
      <protection locked="0"/>
    </xf>
    <xf numFmtId="0" fontId="3" fillId="0" borderId="6" xfId="1" applyFont="1" applyBorder="1" applyAlignment="1" applyProtection="1">
      <protection locked="0"/>
    </xf>
    <xf numFmtId="0" fontId="3" fillId="0" borderId="14" xfId="1" applyFont="1" applyFill="1" applyBorder="1" applyAlignment="1" applyProtection="1">
      <alignment horizontal="left" wrapText="1"/>
      <protection locked="0"/>
    </xf>
    <xf numFmtId="0" fontId="3" fillId="0" borderId="11" xfId="1" applyFont="1" applyBorder="1" applyAlignment="1" applyProtection="1">
      <protection locked="0"/>
    </xf>
    <xf numFmtId="0" fontId="1" fillId="0" borderId="23" xfId="1" applyFont="1" applyBorder="1" applyAlignment="1" applyProtection="1">
      <protection locked="0"/>
    </xf>
    <xf numFmtId="0" fontId="1" fillId="0" borderId="14" xfId="1" applyFont="1" applyBorder="1" applyAlignment="1" applyProtection="1">
      <alignment horizontal="left"/>
      <protection locked="0"/>
    </xf>
    <xf numFmtId="0" fontId="3" fillId="0" borderId="11" xfId="1" applyFont="1" applyFill="1" applyBorder="1" applyAlignment="1" applyProtection="1">
      <protection locked="0"/>
    </xf>
    <xf numFmtId="0" fontId="1" fillId="2" borderId="23" xfId="1" applyFont="1" applyFill="1" applyBorder="1" applyAlignment="1" applyProtection="1">
      <protection locked="0"/>
    </xf>
    <xf numFmtId="0" fontId="3" fillId="0" borderId="2" xfId="1" applyFont="1" applyBorder="1" applyAlignment="1" applyProtection="1">
      <protection locked="0"/>
    </xf>
    <xf numFmtId="0" fontId="3" fillId="0" borderId="23" xfId="1" applyFont="1" applyBorder="1" applyAlignment="1" applyProtection="1">
      <protection locked="0"/>
    </xf>
    <xf numFmtId="0" fontId="3" fillId="0" borderId="22" xfId="1" applyFont="1" applyBorder="1" applyAlignment="1" applyProtection="1">
      <protection locked="0"/>
    </xf>
    <xf numFmtId="4" fontId="1" fillId="0" borderId="14" xfId="1" applyNumberFormat="1" applyFont="1" applyBorder="1" applyAlignment="1" applyProtection="1">
      <alignment horizontal="right"/>
      <protection locked="0"/>
    </xf>
    <xf numFmtId="4" fontId="1" fillId="0" borderId="12" xfId="1" applyNumberFormat="1" applyFont="1" applyBorder="1" applyAlignment="1" applyProtection="1">
      <alignment horizontal="right"/>
      <protection locked="0"/>
    </xf>
    <xf numFmtId="0" fontId="3" fillId="0" borderId="14" xfId="1" applyFont="1" applyBorder="1" applyAlignment="1" applyProtection="1">
      <alignment horizontal="right"/>
      <protection locked="0"/>
    </xf>
    <xf numFmtId="0" fontId="3" fillId="0" borderId="12" xfId="1" applyFont="1" applyBorder="1" applyAlignment="1" applyProtection="1">
      <alignment horizontal="right"/>
      <protection locked="0"/>
    </xf>
    <xf numFmtId="0" fontId="1" fillId="0" borderId="14" xfId="1" applyFont="1" applyBorder="1" applyAlignment="1" applyProtection="1">
      <alignment horizontal="right"/>
      <protection locked="0"/>
    </xf>
    <xf numFmtId="0" fontId="1" fillId="0" borderId="12" xfId="1" applyFont="1" applyBorder="1" applyAlignment="1" applyProtection="1">
      <alignment horizontal="right"/>
      <protection locked="0"/>
    </xf>
    <xf numFmtId="0" fontId="3" fillId="0" borderId="14" xfId="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0" fontId="3" fillId="2" borderId="14" xfId="1" applyFont="1" applyFill="1" applyBorder="1" applyAlignment="1" applyProtection="1">
      <alignment horizontal="right"/>
      <protection locked="0"/>
    </xf>
    <xf numFmtId="0" fontId="3" fillId="2" borderId="12" xfId="1" applyFont="1" applyFill="1" applyBorder="1" applyAlignment="1" applyProtection="1">
      <alignment horizontal="right"/>
      <protection locked="0"/>
    </xf>
    <xf numFmtId="0" fontId="1" fillId="0" borderId="0" xfId="1" applyFont="1" applyBorder="1" applyAlignment="1" applyProtection="1">
      <alignment horizontal="right"/>
      <protection locked="0"/>
    </xf>
    <xf numFmtId="0" fontId="1" fillId="0" borderId="6" xfId="1" applyFont="1" applyBorder="1" applyAlignment="1" applyProtection="1">
      <alignment horizontal="right"/>
      <protection locked="0"/>
    </xf>
    <xf numFmtId="4" fontId="3" fillId="0" borderId="14" xfId="1" applyNumberFormat="1" applyFont="1" applyBorder="1" applyAlignment="1" applyProtection="1">
      <alignment horizontal="right"/>
      <protection locked="0"/>
    </xf>
    <xf numFmtId="4" fontId="3" fillId="0" borderId="12" xfId="1" applyNumberFormat="1" applyFont="1" applyBorder="1" applyAlignment="1" applyProtection="1">
      <alignment horizontal="right"/>
      <protection locked="0"/>
    </xf>
    <xf numFmtId="4" fontId="1" fillId="0" borderId="11" xfId="1" applyNumberFormat="1" applyFont="1" applyBorder="1" applyAlignment="1" applyProtection="1">
      <alignment horizontal="right"/>
      <protection locked="0"/>
    </xf>
    <xf numFmtId="4" fontId="1" fillId="0" borderId="9" xfId="1" applyNumberFormat="1" applyFont="1" applyBorder="1" applyAlignment="1" applyProtection="1">
      <alignment horizontal="right"/>
      <protection locked="0"/>
    </xf>
    <xf numFmtId="0" fontId="1" fillId="0" borderId="11" xfId="1" applyFont="1" applyBorder="1" applyAlignment="1" applyProtection="1">
      <alignment horizontal="right"/>
      <protection locked="0"/>
    </xf>
    <xf numFmtId="0" fontId="1" fillId="0" borderId="9" xfId="1" applyFont="1" applyBorder="1" applyAlignment="1" applyProtection="1">
      <alignment horizontal="right"/>
      <protection locked="0"/>
    </xf>
    <xf numFmtId="4" fontId="1" fillId="0" borderId="23" xfId="1" applyNumberFormat="1" applyFont="1" applyBorder="1" applyAlignment="1" applyProtection="1">
      <alignment horizontal="right"/>
      <protection locked="0"/>
    </xf>
    <xf numFmtId="4" fontId="1" fillId="0" borderId="25" xfId="1" applyNumberFormat="1" applyFont="1" applyBorder="1" applyAlignment="1" applyProtection="1">
      <alignment horizontal="right"/>
      <protection locked="0"/>
    </xf>
    <xf numFmtId="0" fontId="3" fillId="0" borderId="11" xfId="1" applyFont="1" applyBorder="1" applyAlignment="1" applyProtection="1">
      <alignment horizontal="right"/>
      <protection locked="0"/>
    </xf>
    <xf numFmtId="0" fontId="3" fillId="0" borderId="9" xfId="1" applyFont="1" applyBorder="1" applyAlignment="1" applyProtection="1">
      <alignment horizontal="right"/>
      <protection locked="0"/>
    </xf>
    <xf numFmtId="0" fontId="3" fillId="2" borderId="23" xfId="1" applyFont="1" applyFill="1" applyBorder="1" applyAlignment="1" applyProtection="1">
      <alignment horizontal="right"/>
      <protection locked="0"/>
    </xf>
    <xf numFmtId="0" fontId="3" fillId="2" borderId="25" xfId="1" applyFont="1" applyFill="1" applyBorder="1" applyAlignment="1" applyProtection="1">
      <alignment horizontal="right"/>
      <protection locked="0"/>
    </xf>
    <xf numFmtId="0" fontId="1" fillId="0" borderId="2" xfId="1" applyFont="1" applyBorder="1" applyAlignment="1" applyProtection="1">
      <alignment horizontal="right"/>
      <protection locked="0"/>
    </xf>
    <xf numFmtId="0" fontId="3" fillId="0" borderId="23" xfId="1" applyFont="1" applyBorder="1" applyAlignment="1" applyProtection="1">
      <alignment horizontal="right"/>
      <protection locked="0"/>
    </xf>
    <xf numFmtId="0" fontId="3" fillId="0" borderId="25" xfId="1" applyFont="1" applyBorder="1" applyAlignment="1" applyProtection="1">
      <alignment horizontal="right"/>
      <protection locked="0"/>
    </xf>
    <xf numFmtId="0" fontId="3" fillId="0" borderId="22" xfId="1" applyFont="1" applyBorder="1" applyAlignment="1" applyProtection="1">
      <alignment horizontal="right"/>
      <protection locked="0"/>
    </xf>
    <xf numFmtId="0" fontId="3" fillId="0" borderId="24" xfId="1" applyFont="1" applyBorder="1" applyAlignment="1" applyProtection="1">
      <alignment horizontal="right"/>
      <protection locked="0"/>
    </xf>
    <xf numFmtId="0" fontId="1" fillId="2" borderId="14" xfId="1" applyFont="1" applyFill="1" applyBorder="1" applyAlignment="1" applyProtection="1">
      <protection locked="0"/>
    </xf>
    <xf numFmtId="0" fontId="1" fillId="0" borderId="35" xfId="1" applyFont="1" applyBorder="1" applyAlignment="1" applyProtection="1">
      <alignment wrapText="1"/>
      <protection locked="0"/>
    </xf>
    <xf numFmtId="0" fontId="3" fillId="0" borderId="6" xfId="1" applyFont="1" applyBorder="1" applyAlignment="1" applyProtection="1">
      <alignment wrapText="1"/>
      <protection locked="0"/>
    </xf>
    <xf numFmtId="0" fontId="1" fillId="0" borderId="5" xfId="1" applyFont="1" applyBorder="1" applyAlignment="1" applyProtection="1">
      <alignment horizontal="left"/>
      <protection locked="0"/>
    </xf>
    <xf numFmtId="0" fontId="1" fillId="2" borderId="1" xfId="1" applyFont="1" applyFill="1" applyBorder="1" applyAlignment="1" applyProtection="1">
      <alignment horizontal="left"/>
      <protection locked="0"/>
    </xf>
    <xf numFmtId="0" fontId="1" fillId="0" borderId="8" xfId="1" applyFont="1" applyBorder="1" applyAlignment="1" applyProtection="1">
      <alignment horizontal="left" wrapText="1"/>
      <protection locked="0"/>
    </xf>
    <xf numFmtId="0" fontId="1" fillId="0" borderId="11" xfId="1" applyFont="1" applyBorder="1" applyAlignment="1" applyProtection="1">
      <protection locked="0"/>
    </xf>
    <xf numFmtId="0" fontId="1" fillId="0" borderId="11" xfId="1" applyFont="1" applyBorder="1" applyAlignment="1" applyProtection="1">
      <alignment horizontal="left"/>
      <protection locked="0"/>
    </xf>
    <xf numFmtId="0" fontId="1" fillId="0" borderId="22" xfId="1" applyFont="1" applyBorder="1" applyAlignment="1" applyProtection="1">
      <alignment horizontal="left"/>
      <protection locked="0"/>
    </xf>
    <xf numFmtId="0" fontId="1" fillId="2" borderId="6" xfId="1" applyFont="1" applyFill="1" applyBorder="1" applyAlignment="1" applyProtection="1">
      <alignment horizontal="left"/>
      <protection locked="0"/>
    </xf>
    <xf numFmtId="0" fontId="1" fillId="0" borderId="29" xfId="1" applyFont="1" applyBorder="1" applyAlignment="1" applyProtection="1">
      <alignment horizontal="center"/>
      <protection locked="0"/>
    </xf>
    <xf numFmtId="0" fontId="1" fillId="0" borderId="14" xfId="1" applyFont="1" applyBorder="1" applyAlignment="1" applyProtection="1">
      <alignment horizontal="center"/>
      <protection locked="0"/>
    </xf>
    <xf numFmtId="2" fontId="1" fillId="0" borderId="14" xfId="1" applyNumberFormat="1" applyFont="1" applyBorder="1" applyAlignment="1" applyProtection="1">
      <alignment horizontal="right"/>
      <protection locked="0"/>
    </xf>
    <xf numFmtId="2" fontId="1" fillId="0" borderId="12" xfId="1" applyNumberFormat="1" applyFont="1" applyBorder="1" applyAlignment="1" applyProtection="1">
      <alignment horizontal="right"/>
      <protection locked="0"/>
    </xf>
    <xf numFmtId="0" fontId="1" fillId="0" borderId="28" xfId="1" applyFont="1" applyBorder="1" applyAlignment="1" applyProtection="1">
      <alignment horizontal="center"/>
      <protection locked="0"/>
    </xf>
    <xf numFmtId="0" fontId="1" fillId="0" borderId="5" xfId="1" applyFont="1" applyBorder="1" applyAlignment="1" applyProtection="1">
      <alignment horizontal="center"/>
      <protection locked="0"/>
    </xf>
    <xf numFmtId="2" fontId="1" fillId="0" borderId="5" xfId="1" applyNumberFormat="1" applyFont="1" applyBorder="1" applyAlignment="1" applyProtection="1">
      <alignment horizontal="right"/>
      <protection locked="0"/>
    </xf>
    <xf numFmtId="2" fontId="1" fillId="0" borderId="16" xfId="1" applyNumberFormat="1" applyFont="1" applyBorder="1" applyAlignment="1" applyProtection="1">
      <alignment horizontal="right"/>
      <protection locked="0"/>
    </xf>
    <xf numFmtId="0" fontId="1" fillId="0" borderId="32"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62" xfId="1" applyFont="1" applyBorder="1" applyAlignment="1" applyProtection="1">
      <alignment horizontal="center"/>
      <protection locked="0"/>
    </xf>
    <xf numFmtId="0" fontId="1" fillId="0" borderId="22" xfId="1" applyFont="1" applyBorder="1" applyAlignment="1" applyProtection="1">
      <alignment horizontal="center"/>
      <protection locked="0"/>
    </xf>
    <xf numFmtId="0" fontId="1" fillId="0" borderId="12" xfId="1" applyFont="1" applyBorder="1" applyAlignment="1" applyProtection="1">
      <protection locked="0"/>
    </xf>
    <xf numFmtId="0" fontId="1" fillId="0" borderId="55" xfId="1" applyFont="1" applyBorder="1" applyAlignment="1" applyProtection="1">
      <protection locked="0"/>
    </xf>
    <xf numFmtId="0" fontId="1" fillId="0" borderId="56" xfId="1" applyFont="1" applyBorder="1" applyAlignment="1" applyProtection="1">
      <protection locked="0"/>
    </xf>
    <xf numFmtId="0" fontId="1" fillId="0" borderId="38" xfId="1" applyFont="1" applyBorder="1" applyAlignment="1" applyProtection="1">
      <protection locked="0"/>
    </xf>
    <xf numFmtId="0" fontId="1" fillId="0" borderId="42" xfId="1" applyFont="1" applyBorder="1" applyAlignment="1" applyProtection="1">
      <alignment horizontal="center"/>
      <protection locked="0"/>
    </xf>
    <xf numFmtId="4" fontId="1" fillId="0" borderId="15" xfId="1" applyNumberFormat="1" applyFont="1" applyBorder="1" applyAlignment="1" applyProtection="1">
      <protection locked="0"/>
    </xf>
    <xf numFmtId="4" fontId="1" fillId="0" borderId="14" xfId="1" applyNumberFormat="1" applyFont="1" applyBorder="1" applyAlignment="1" applyProtection="1">
      <protection locked="0"/>
    </xf>
    <xf numFmtId="0" fontId="1" fillId="0" borderId="29" xfId="1" applyFont="1" applyBorder="1" applyAlignment="1" applyProtection="1">
      <protection locked="0"/>
    </xf>
    <xf numFmtId="0" fontId="1" fillId="0" borderId="43" xfId="1" applyFont="1" applyBorder="1" applyAlignment="1" applyProtection="1">
      <alignment horizontal="center"/>
      <protection locked="0"/>
    </xf>
    <xf numFmtId="0" fontId="1" fillId="0" borderId="12" xfId="1" quotePrefix="1" applyFont="1" applyBorder="1" applyAlignment="1" applyProtection="1">
      <protection locked="0"/>
    </xf>
    <xf numFmtId="0" fontId="1" fillId="0" borderId="29" xfId="1" quotePrefix="1" applyFont="1" applyBorder="1" applyAlignment="1" applyProtection="1">
      <protection locked="0"/>
    </xf>
    <xf numFmtId="0" fontId="3" fillId="0" borderId="29" xfId="1" applyFont="1" applyBorder="1" applyAlignment="1" applyProtection="1">
      <alignment horizontal="center"/>
      <protection locked="0"/>
    </xf>
    <xf numFmtId="0" fontId="3" fillId="0" borderId="12" xfId="1" applyFont="1" applyBorder="1" applyAlignment="1" applyProtection="1">
      <protection locked="0"/>
    </xf>
    <xf numFmtId="0" fontId="3" fillId="0" borderId="29" xfId="1" applyFont="1" applyBorder="1" applyAlignment="1" applyProtection="1">
      <protection locked="0"/>
    </xf>
    <xf numFmtId="0" fontId="3" fillId="0" borderId="43" xfId="1" applyFont="1" applyBorder="1" applyAlignment="1" applyProtection="1">
      <alignment horizontal="center"/>
      <protection locked="0"/>
    </xf>
    <xf numFmtId="0" fontId="3" fillId="0" borderId="14" xfId="1" quotePrefix="1" applyFont="1" applyBorder="1" applyAlignment="1" applyProtection="1">
      <protection locked="0"/>
    </xf>
    <xf numFmtId="0" fontId="1" fillId="0" borderId="33" xfId="1" quotePrefix="1" applyFont="1" applyBorder="1" applyAlignment="1" applyProtection="1">
      <protection locked="0"/>
    </xf>
    <xf numFmtId="0" fontId="1" fillId="0" borderId="40" xfId="1" quotePrefix="1" applyFont="1" applyBorder="1" applyAlignment="1" applyProtection="1">
      <protection locked="0"/>
    </xf>
    <xf numFmtId="0" fontId="1" fillId="0" borderId="41" xfId="1" quotePrefix="1" applyFont="1" applyBorder="1" applyAlignment="1" applyProtection="1">
      <protection locked="0"/>
    </xf>
    <xf numFmtId="0" fontId="1" fillId="0" borderId="51" xfId="1" applyFont="1" applyBorder="1" applyAlignment="1" applyProtection="1">
      <alignment horizontal="center"/>
      <protection locked="0"/>
    </xf>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0" borderId="88" xfId="0" applyBorder="1"/>
    <xf numFmtId="0" fontId="16" fillId="0" borderId="0" xfId="0" applyFont="1"/>
    <xf numFmtId="0" fontId="17" fillId="0" borderId="0" xfId="0" applyFont="1"/>
    <xf numFmtId="0" fontId="0" fillId="0" borderId="0" xfId="0" applyAlignment="1">
      <alignment horizontal="left" indent="1"/>
    </xf>
    <xf numFmtId="0" fontId="0" fillId="0" borderId="0" xfId="0" applyAlignment="1">
      <alignment wrapText="1"/>
    </xf>
    <xf numFmtId="0" fontId="18" fillId="0" borderId="0" xfId="0" applyFont="1"/>
    <xf numFmtId="0" fontId="0" fillId="0" borderId="0" xfId="0" applyFill="1" applyAlignment="1">
      <alignment wrapText="1"/>
    </xf>
    <xf numFmtId="0" fontId="0" fillId="0" borderId="85" xfId="0" applyBorder="1" applyAlignment="1">
      <alignment wrapText="1"/>
    </xf>
    <xf numFmtId="0" fontId="1" fillId="3" borderId="8" xfId="1" applyFont="1" applyFill="1" applyBorder="1" applyAlignment="1">
      <alignment horizontal="center" wrapText="1"/>
    </xf>
    <xf numFmtId="0" fontId="1" fillId="3" borderId="23" xfId="1" applyFont="1" applyFill="1" applyBorder="1" applyAlignment="1">
      <alignment horizontal="center" wrapText="1"/>
    </xf>
    <xf numFmtId="0" fontId="1" fillId="3" borderId="14" xfId="1" applyFont="1" applyFill="1" applyBorder="1" applyAlignment="1">
      <alignment horizontal="left" wrapText="1"/>
    </xf>
    <xf numFmtId="0" fontId="1" fillId="0" borderId="75" xfId="1" applyFont="1" applyBorder="1" applyAlignment="1" applyProtection="1">
      <alignment horizontal="center" wrapText="1"/>
      <protection locked="0"/>
    </xf>
    <xf numFmtId="0" fontId="1" fillId="0" borderId="76" xfId="1" applyFont="1" applyBorder="1" applyAlignment="1" applyProtection="1">
      <alignment horizontal="center" wrapText="1"/>
      <protection locked="0"/>
    </xf>
    <xf numFmtId="0" fontId="2" fillId="2" borderId="6" xfId="1" applyFont="1" applyFill="1" applyBorder="1" applyAlignment="1">
      <alignment horizontal="left" wrapText="1"/>
    </xf>
    <xf numFmtId="0" fontId="2" fillId="2" borderId="38" xfId="1" applyFont="1" applyFill="1" applyBorder="1" applyAlignment="1">
      <alignment horizontal="center" wrapText="1"/>
    </xf>
    <xf numFmtId="0" fontId="12" fillId="0" borderId="39" xfId="0" applyFont="1" applyBorder="1" applyAlignment="1">
      <alignment horizontal="center" wrapText="1"/>
    </xf>
    <xf numFmtId="0" fontId="2" fillId="2" borderId="37" xfId="1" applyFont="1" applyFill="1" applyBorder="1" applyAlignment="1">
      <alignment horizontal="center" wrapText="1"/>
    </xf>
    <xf numFmtId="0" fontId="2" fillId="2" borderId="11" xfId="1" applyFont="1" applyFill="1" applyBorder="1" applyAlignment="1">
      <alignment horizontal="center" wrapText="1"/>
    </xf>
    <xf numFmtId="0" fontId="4" fillId="0" borderId="26" xfId="1" applyFont="1" applyBorder="1" applyAlignment="1">
      <alignment horizontal="center" wrapText="1"/>
    </xf>
    <xf numFmtId="0" fontId="4" fillId="0" borderId="6" xfId="1" applyFont="1" applyBorder="1" applyAlignment="1">
      <alignment horizontal="center" wrapText="1"/>
    </xf>
    <xf numFmtId="0" fontId="8" fillId="2" borderId="6" xfId="1" applyFont="1" applyFill="1" applyBorder="1" applyAlignment="1">
      <alignment horizontal="left" wrapText="1"/>
    </xf>
    <xf numFmtId="0" fontId="12" fillId="0" borderId="6" xfId="0" applyFont="1" applyBorder="1" applyAlignment="1">
      <alignment wrapText="1"/>
    </xf>
    <xf numFmtId="0" fontId="2" fillId="2" borderId="60" xfId="1" applyFont="1" applyFill="1" applyBorder="1" applyAlignment="1">
      <alignment horizontal="center" wrapText="1"/>
    </xf>
    <xf numFmtId="0" fontId="1" fillId="0" borderId="1" xfId="1" applyNumberFormat="1" applyFont="1" applyBorder="1" applyAlignment="1" applyProtection="1">
      <alignment horizontal="center"/>
    </xf>
    <xf numFmtId="0" fontId="1" fillId="0" borderId="69" xfId="1" applyNumberFormat="1" applyFont="1" applyBorder="1" applyAlignment="1" applyProtection="1">
      <alignment horizontal="center"/>
    </xf>
    <xf numFmtId="0" fontId="4" fillId="0" borderId="61" xfId="1" applyFont="1" applyBorder="1" applyAlignment="1">
      <alignment horizontal="center" wrapText="1"/>
    </xf>
    <xf numFmtId="0" fontId="4" fillId="0" borderId="1" xfId="1" applyFont="1" applyBorder="1" applyAlignment="1">
      <alignment horizontal="center" wrapText="1"/>
    </xf>
    <xf numFmtId="0" fontId="1" fillId="0" borderId="57" xfId="1" applyFont="1" applyBorder="1" applyAlignment="1">
      <alignment horizontal="center" wrapText="1"/>
    </xf>
    <xf numFmtId="0" fontId="1" fillId="0" borderId="58" xfId="1" applyFont="1" applyBorder="1" applyAlignment="1">
      <alignment horizontal="center" wrapText="1"/>
    </xf>
    <xf numFmtId="0" fontId="1" fillId="0" borderId="59" xfId="1"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43"/>
  <sheetViews>
    <sheetView view="pageBreakPreview" zoomScaleNormal="100" zoomScaleSheetLayoutView="100" workbookViewId="0"/>
  </sheetViews>
  <sheetFormatPr baseColWidth="10" defaultColWidth="9.140625" defaultRowHeight="15" x14ac:dyDescent="0.25"/>
  <cols>
    <col min="1" max="1" width="129.140625" customWidth="1"/>
  </cols>
  <sheetData>
    <row r="1" spans="1:1" x14ac:dyDescent="0.25">
      <c r="A1" s="633" t="s">
        <v>753</v>
      </c>
    </row>
    <row r="3" spans="1:1" ht="45" x14ac:dyDescent="0.25">
      <c r="A3" s="637" t="s">
        <v>777</v>
      </c>
    </row>
    <row r="5" spans="1:1" x14ac:dyDescent="0.25">
      <c r="A5" s="636" t="s">
        <v>758</v>
      </c>
    </row>
    <row r="7" spans="1:1" x14ac:dyDescent="0.25">
      <c r="A7" s="632" t="s">
        <v>754</v>
      </c>
    </row>
    <row r="9" spans="1:1" x14ac:dyDescent="0.25">
      <c r="A9" t="s">
        <v>755</v>
      </c>
    </row>
    <row r="10" spans="1:1" x14ac:dyDescent="0.25">
      <c r="A10" s="634" t="s">
        <v>771</v>
      </c>
    </row>
    <row r="11" spans="1:1" x14ac:dyDescent="0.25">
      <c r="A11" s="634" t="s">
        <v>772</v>
      </c>
    </row>
    <row r="12" spans="1:1" x14ac:dyDescent="0.25">
      <c r="A12" s="634" t="s">
        <v>773</v>
      </c>
    </row>
    <row r="13" spans="1:1" x14ac:dyDescent="0.25">
      <c r="A13" s="634" t="s">
        <v>774</v>
      </c>
    </row>
    <row r="15" spans="1:1" ht="75" x14ac:dyDescent="0.25">
      <c r="A15" s="635" t="s">
        <v>759</v>
      </c>
    </row>
    <row r="17" spans="1:1" ht="30" x14ac:dyDescent="0.25">
      <c r="A17" s="635" t="s">
        <v>760</v>
      </c>
    </row>
    <row r="19" spans="1:1" x14ac:dyDescent="0.25">
      <c r="A19" s="632" t="s">
        <v>756</v>
      </c>
    </row>
    <row r="21" spans="1:1" ht="30" x14ac:dyDescent="0.25">
      <c r="A21" s="635" t="s">
        <v>761</v>
      </c>
    </row>
    <row r="23" spans="1:1" x14ac:dyDescent="0.25">
      <c r="A23" s="632" t="s">
        <v>757</v>
      </c>
    </row>
    <row r="25" spans="1:1" ht="30" x14ac:dyDescent="0.25">
      <c r="A25" s="635" t="s">
        <v>762</v>
      </c>
    </row>
    <row r="27" spans="1:1" ht="60" x14ac:dyDescent="0.25">
      <c r="A27" s="635" t="s">
        <v>763</v>
      </c>
    </row>
    <row r="29" spans="1:1" ht="45" x14ac:dyDescent="0.25">
      <c r="A29" s="635" t="s">
        <v>764</v>
      </c>
    </row>
    <row r="31" spans="1:1" x14ac:dyDescent="0.25">
      <c r="A31" s="636" t="s">
        <v>765</v>
      </c>
    </row>
    <row r="32" spans="1:1" ht="75" x14ac:dyDescent="0.25">
      <c r="A32" s="635" t="s">
        <v>766</v>
      </c>
    </row>
    <row r="34" spans="1:1" x14ac:dyDescent="0.25">
      <c r="A34" s="636" t="s">
        <v>767</v>
      </c>
    </row>
    <row r="35" spans="1:1" ht="105" x14ac:dyDescent="0.25">
      <c r="A35" s="635" t="s">
        <v>768</v>
      </c>
    </row>
    <row r="37" spans="1:1" x14ac:dyDescent="0.25">
      <c r="A37" s="636" t="s">
        <v>769</v>
      </c>
    </row>
    <row r="39" spans="1:1" ht="60" x14ac:dyDescent="0.25">
      <c r="A39" s="635" t="s">
        <v>770</v>
      </c>
    </row>
    <row r="41" spans="1:1" x14ac:dyDescent="0.25">
      <c r="A41" s="636" t="s">
        <v>775</v>
      </c>
    </row>
    <row r="43" spans="1:1" x14ac:dyDescent="0.25">
      <c r="A43" s="635" t="s">
        <v>776</v>
      </c>
    </row>
  </sheetData>
  <pageMargins left="0.70866141732283472" right="0.70866141732283472" top="0.74803149606299213" bottom="0.74803149606299213" header="0.31496062992125984" footer="0.31496062992125984"/>
  <pageSetup scale="67" orientation="portrait" r:id="rId1"/>
  <headerFooter>
    <oddFooter>&amp;C&amp;A&amp;RPage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showGridLines="0" view="pageBreakPreview" zoomScaleNormal="70"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7.42578125" style="10" customWidth="1"/>
    <col min="2" max="2" width="49.7109375" style="10" customWidth="1"/>
    <col min="3" max="3" width="11.28515625" style="10" customWidth="1"/>
    <col min="4" max="4" width="10" style="10" customWidth="1"/>
    <col min="5" max="5" width="9.7109375" style="10" customWidth="1"/>
    <col min="6"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ht="6.75" customHeight="1" x14ac:dyDescent="0.2">
      <c r="A1" s="359"/>
      <c r="B1" s="423"/>
      <c r="C1" s="423"/>
      <c r="D1" s="424"/>
      <c r="E1" s="424"/>
      <c r="F1" s="425"/>
      <c r="G1" s="425"/>
      <c r="H1" s="425"/>
      <c r="I1" s="425"/>
      <c r="J1" s="425"/>
      <c r="K1" s="426"/>
    </row>
    <row r="2" spans="1:11" s="166" customFormat="1" ht="18" customHeight="1" x14ac:dyDescent="0.25">
      <c r="A2" s="427"/>
      <c r="B2" s="5"/>
      <c r="C2" s="5"/>
      <c r="D2" s="363" t="s">
        <v>779</v>
      </c>
      <c r="E2" s="5"/>
      <c r="F2" s="6"/>
      <c r="G2" s="267"/>
      <c r="H2" s="267"/>
      <c r="I2" s="267"/>
      <c r="J2" s="267"/>
      <c r="K2" s="384" t="s">
        <v>250</v>
      </c>
    </row>
    <row r="3" spans="1:11" ht="18" customHeight="1" x14ac:dyDescent="0.25">
      <c r="A3" s="172"/>
      <c r="B3" s="383"/>
      <c r="C3" s="383"/>
      <c r="D3" s="419" t="s">
        <v>341</v>
      </c>
      <c r="E3" s="173"/>
      <c r="F3" s="363"/>
      <c r="G3" s="369"/>
      <c r="H3" s="369"/>
      <c r="I3" s="369"/>
      <c r="J3" s="22" t="s">
        <v>249</v>
      </c>
      <c r="K3" s="384"/>
    </row>
    <row r="4" spans="1:11" ht="18" customHeight="1" x14ac:dyDescent="0.25">
      <c r="A4" s="172"/>
      <c r="B4" s="383"/>
      <c r="C4" s="383"/>
      <c r="D4" s="419" t="s">
        <v>248</v>
      </c>
      <c r="E4" s="173"/>
      <c r="F4" s="363"/>
      <c r="G4" s="369"/>
      <c r="H4" s="369"/>
      <c r="I4" s="369"/>
      <c r="J4" s="654" t="str">
        <f>IF('Prix Total'!J3="","",'Prix Total'!J3)</f>
        <v/>
      </c>
      <c r="K4" s="655"/>
    </row>
    <row r="5" spans="1:11" ht="15" customHeight="1" thickBot="1" x14ac:dyDescent="0.3">
      <c r="A5" s="172"/>
      <c r="B5" s="383"/>
      <c r="C5" s="383"/>
      <c r="D5" s="369"/>
      <c r="E5" s="369"/>
      <c r="F5" s="363"/>
      <c r="G5" s="369"/>
      <c r="H5" s="369"/>
      <c r="I5" s="369"/>
      <c r="J5" s="331"/>
      <c r="K5" s="366"/>
    </row>
    <row r="6" spans="1:11" ht="6.6" hidden="1" customHeight="1" x14ac:dyDescent="0.2">
      <c r="A6" s="367"/>
      <c r="B6" s="368"/>
      <c r="C6" s="368"/>
      <c r="D6" s="368"/>
      <c r="E6" s="368"/>
      <c r="F6" s="368"/>
      <c r="G6" s="368"/>
      <c r="H6" s="368"/>
      <c r="I6" s="368"/>
      <c r="J6" s="368"/>
      <c r="K6" s="370"/>
    </row>
    <row r="7" spans="1:11" ht="52.9" customHeight="1" x14ac:dyDescent="0.2">
      <c r="A7" s="121"/>
      <c r="B7" s="357"/>
      <c r="C7" s="647" t="s">
        <v>251</v>
      </c>
      <c r="D7" s="357"/>
      <c r="E7" s="357"/>
      <c r="F7" s="645" t="s">
        <v>255</v>
      </c>
      <c r="G7" s="653"/>
      <c r="H7" s="645" t="s">
        <v>254</v>
      </c>
      <c r="I7" s="653"/>
      <c r="J7" s="122" t="s">
        <v>256</v>
      </c>
      <c r="K7" s="163" t="s">
        <v>257</v>
      </c>
    </row>
    <row r="8" spans="1:11" s="327" customFormat="1" ht="15" customHeight="1" x14ac:dyDescent="0.2">
      <c r="A8" s="123" t="s">
        <v>0</v>
      </c>
      <c r="B8" s="47" t="s">
        <v>1</v>
      </c>
      <c r="C8" s="648"/>
      <c r="D8" s="358" t="s">
        <v>252</v>
      </c>
      <c r="E8" s="358" t="s">
        <v>253</v>
      </c>
      <c r="F8" s="48" t="s">
        <v>37</v>
      </c>
      <c r="G8" s="48" t="s">
        <v>38</v>
      </c>
      <c r="H8" s="48" t="s">
        <v>37</v>
      </c>
      <c r="I8" s="48" t="s">
        <v>38</v>
      </c>
      <c r="J8" s="49" t="s">
        <v>299</v>
      </c>
      <c r="K8" s="139" t="s">
        <v>39</v>
      </c>
    </row>
    <row r="9" spans="1:11" s="105" customFormat="1" ht="24" x14ac:dyDescent="0.2">
      <c r="A9" s="53"/>
      <c r="B9" s="51" t="s">
        <v>294</v>
      </c>
      <c r="C9" s="51"/>
      <c r="D9" s="51"/>
      <c r="E9" s="51" t="s">
        <v>64</v>
      </c>
      <c r="F9" s="51" t="s">
        <v>65</v>
      </c>
      <c r="G9" s="51" t="s">
        <v>66</v>
      </c>
      <c r="H9" s="51" t="s">
        <v>67</v>
      </c>
      <c r="I9" s="51" t="s">
        <v>68</v>
      </c>
      <c r="J9" s="52" t="s">
        <v>69</v>
      </c>
      <c r="K9" s="140" t="s">
        <v>198</v>
      </c>
    </row>
    <row r="10" spans="1:11" s="173" customFormat="1" ht="6" customHeight="1" x14ac:dyDescent="0.2">
      <c r="A10" s="428"/>
      <c r="B10" s="202"/>
      <c r="C10" s="202"/>
      <c r="D10" s="202"/>
      <c r="E10" s="202"/>
      <c r="F10" s="202"/>
      <c r="G10" s="202"/>
      <c r="H10" s="202"/>
      <c r="I10" s="202"/>
      <c r="J10" s="202"/>
      <c r="K10" s="268"/>
    </row>
    <row r="11" spans="1:11" s="173" customFormat="1" ht="24" customHeight="1" x14ac:dyDescent="0.25">
      <c r="A11" s="656" t="s">
        <v>706</v>
      </c>
      <c r="B11" s="657"/>
      <c r="C11" s="657"/>
      <c r="D11" s="657"/>
      <c r="E11" s="657"/>
      <c r="F11" s="657"/>
      <c r="G11" s="266"/>
      <c r="H11" s="266"/>
      <c r="I11" s="266"/>
      <c r="J11" s="266"/>
      <c r="K11" s="249"/>
    </row>
    <row r="12" spans="1:11" ht="18" customHeight="1" x14ac:dyDescent="0.2">
      <c r="A12" s="309"/>
      <c r="B12" s="1" t="s">
        <v>730</v>
      </c>
      <c r="C12" s="1"/>
      <c r="D12" s="201"/>
      <c r="E12" s="201"/>
      <c r="F12" s="203"/>
      <c r="G12" s="203"/>
      <c r="H12" s="203"/>
      <c r="I12" s="203"/>
      <c r="J12" s="203"/>
      <c r="K12" s="204"/>
    </row>
    <row r="13" spans="1:11" ht="18" customHeight="1" x14ac:dyDescent="0.2">
      <c r="A13" s="397">
        <v>6000</v>
      </c>
      <c r="B13" s="54" t="s">
        <v>713</v>
      </c>
      <c r="C13" s="269"/>
      <c r="D13" s="269"/>
      <c r="E13" s="269"/>
      <c r="F13" s="270"/>
      <c r="G13" s="271"/>
      <c r="H13" s="271"/>
      <c r="I13" s="271"/>
      <c r="J13" s="271"/>
      <c r="K13" s="181">
        <f>K36</f>
        <v>0</v>
      </c>
    </row>
    <row r="14" spans="1:11" ht="18" customHeight="1" x14ac:dyDescent="0.2">
      <c r="A14" s="217">
        <v>4300</v>
      </c>
      <c r="B14" s="32" t="s">
        <v>360</v>
      </c>
      <c r="C14" s="272"/>
      <c r="D14" s="272"/>
      <c r="E14" s="272"/>
      <c r="F14" s="273"/>
      <c r="G14" s="274"/>
      <c r="H14" s="274"/>
      <c r="I14" s="274"/>
      <c r="J14" s="274"/>
      <c r="K14" s="220">
        <f>K44</f>
        <v>0</v>
      </c>
    </row>
    <row r="15" spans="1:11" ht="18" customHeight="1" x14ac:dyDescent="0.2">
      <c r="A15" s="167">
        <v>5100</v>
      </c>
      <c r="B15" s="32" t="s">
        <v>703</v>
      </c>
      <c r="C15" s="233"/>
      <c r="D15" s="233"/>
      <c r="E15" s="233"/>
      <c r="F15" s="275"/>
      <c r="G15" s="198"/>
      <c r="H15" s="198"/>
      <c r="I15" s="198"/>
      <c r="J15" s="198"/>
      <c r="K15" s="154">
        <f>K57</f>
        <v>0</v>
      </c>
    </row>
    <row r="16" spans="1:11" ht="18" customHeight="1" x14ac:dyDescent="0.2">
      <c r="A16" s="167">
        <v>5200</v>
      </c>
      <c r="B16" s="32" t="s">
        <v>655</v>
      </c>
      <c r="C16" s="233"/>
      <c r="D16" s="233"/>
      <c r="E16" s="233"/>
      <c r="F16" s="275"/>
      <c r="G16" s="198"/>
      <c r="H16" s="198"/>
      <c r="I16" s="198"/>
      <c r="J16" s="198"/>
      <c r="K16" s="154">
        <f>K67</f>
        <v>0</v>
      </c>
    </row>
    <row r="17" spans="1:11" ht="18" customHeight="1" x14ac:dyDescent="0.2">
      <c r="A17" s="167">
        <v>6100</v>
      </c>
      <c r="B17" s="32" t="s">
        <v>661</v>
      </c>
      <c r="C17" s="233"/>
      <c r="D17" s="233"/>
      <c r="E17" s="233"/>
      <c r="F17" s="275"/>
      <c r="G17" s="198"/>
      <c r="H17" s="198"/>
      <c r="I17" s="198"/>
      <c r="J17" s="198"/>
      <c r="K17" s="154">
        <f>K75</f>
        <v>0</v>
      </c>
    </row>
    <row r="18" spans="1:11" ht="18" customHeight="1" x14ac:dyDescent="0.2">
      <c r="A18" s="167">
        <v>6200</v>
      </c>
      <c r="B18" s="32" t="s">
        <v>22</v>
      </c>
      <c r="C18" s="233"/>
      <c r="D18" s="233"/>
      <c r="E18" s="233"/>
      <c r="F18" s="275"/>
      <c r="G18" s="198"/>
      <c r="H18" s="198"/>
      <c r="I18" s="198"/>
      <c r="J18" s="198"/>
      <c r="K18" s="154">
        <f>K85</f>
        <v>0</v>
      </c>
    </row>
    <row r="19" spans="1:11" ht="18" customHeight="1" x14ac:dyDescent="0.2">
      <c r="A19" s="167">
        <v>6400</v>
      </c>
      <c r="B19" s="32" t="s">
        <v>664</v>
      </c>
      <c r="C19" s="233"/>
      <c r="D19" s="233"/>
      <c r="E19" s="233"/>
      <c r="F19" s="275"/>
      <c r="G19" s="198"/>
      <c r="H19" s="198"/>
      <c r="I19" s="198"/>
      <c r="J19" s="198"/>
      <c r="K19" s="154">
        <f>K94</f>
        <v>0</v>
      </c>
    </row>
    <row r="20" spans="1:11" ht="18" customHeight="1" x14ac:dyDescent="0.2">
      <c r="A20" s="167">
        <v>6600</v>
      </c>
      <c r="B20" s="32" t="s">
        <v>665</v>
      </c>
      <c r="C20" s="233"/>
      <c r="D20" s="233"/>
      <c r="E20" s="233"/>
      <c r="F20" s="275"/>
      <c r="G20" s="198"/>
      <c r="H20" s="198"/>
      <c r="I20" s="198"/>
      <c r="J20" s="198"/>
      <c r="K20" s="154">
        <f>K103</f>
        <v>0</v>
      </c>
    </row>
    <row r="21" spans="1:11" ht="18" customHeight="1" x14ac:dyDescent="0.2">
      <c r="A21" s="167">
        <v>6700</v>
      </c>
      <c r="B21" s="32" t="s">
        <v>666</v>
      </c>
      <c r="C21" s="233"/>
      <c r="D21" s="233"/>
      <c r="E21" s="233"/>
      <c r="F21" s="275"/>
      <c r="G21" s="198"/>
      <c r="H21" s="198"/>
      <c r="I21" s="198"/>
      <c r="J21" s="198"/>
      <c r="K21" s="154">
        <f>K110</f>
        <v>0</v>
      </c>
    </row>
    <row r="22" spans="1:11" ht="18" customHeight="1" x14ac:dyDescent="0.2">
      <c r="A22" s="167" t="s">
        <v>200</v>
      </c>
      <c r="B22" s="32" t="s">
        <v>435</v>
      </c>
      <c r="C22" s="233"/>
      <c r="D22" s="233"/>
      <c r="E22" s="233"/>
      <c r="F22" s="275"/>
      <c r="G22" s="276"/>
      <c r="H22" s="198"/>
      <c r="I22" s="198"/>
      <c r="J22" s="276"/>
      <c r="K22" s="154">
        <f>K116</f>
        <v>0</v>
      </c>
    </row>
    <row r="23" spans="1:11" ht="18" customHeight="1" x14ac:dyDescent="0.2">
      <c r="A23" s="310"/>
      <c r="B23" s="2" t="s">
        <v>707</v>
      </c>
      <c r="C23" s="3"/>
      <c r="D23" s="3"/>
      <c r="E23" s="3"/>
      <c r="F23" s="4"/>
      <c r="G23" s="277"/>
      <c r="H23" s="277"/>
      <c r="I23" s="277"/>
      <c r="J23" s="277"/>
      <c r="K23" s="152">
        <f>SUM(K13:K22)</f>
        <v>0</v>
      </c>
    </row>
    <row r="24" spans="1:11" s="166" customFormat="1" ht="18" customHeight="1" x14ac:dyDescent="0.2">
      <c r="A24" s="429"/>
      <c r="B24" s="12"/>
      <c r="C24" s="12"/>
      <c r="D24" s="12"/>
      <c r="E24" s="12"/>
      <c r="F24" s="13"/>
      <c r="G24" s="113"/>
      <c r="H24" s="113"/>
      <c r="I24" s="113"/>
      <c r="J24" s="113"/>
      <c r="K24" s="153"/>
    </row>
    <row r="25" spans="1:11" ht="18" customHeight="1" x14ac:dyDescent="0.2">
      <c r="A25" s="309">
        <v>6000</v>
      </c>
      <c r="B25" s="1" t="s">
        <v>713</v>
      </c>
      <c r="C25" s="1"/>
      <c r="D25" s="137"/>
      <c r="E25" s="137"/>
      <c r="F25" s="203"/>
      <c r="G25" s="203"/>
      <c r="H25" s="203"/>
      <c r="I25" s="203"/>
      <c r="J25" s="203"/>
      <c r="K25" s="204"/>
    </row>
    <row r="26" spans="1:11" ht="18" customHeight="1" x14ac:dyDescent="0.2">
      <c r="A26" s="397">
        <v>6001</v>
      </c>
      <c r="B26" s="29" t="s">
        <v>669</v>
      </c>
      <c r="C26" s="460"/>
      <c r="D26" s="25" t="s">
        <v>3</v>
      </c>
      <c r="E26" s="106">
        <v>9</v>
      </c>
      <c r="F26" s="477">
        <v>0</v>
      </c>
      <c r="G26" s="477">
        <v>0</v>
      </c>
      <c r="H26" s="477">
        <v>0</v>
      </c>
      <c r="I26" s="477">
        <v>0</v>
      </c>
      <c r="J26" s="478">
        <v>0</v>
      </c>
      <c r="K26" s="220">
        <f t="shared" ref="K26:K35" si="0">E26*(G26+I26+J26)</f>
        <v>0</v>
      </c>
    </row>
    <row r="27" spans="1:11" ht="25.5" x14ac:dyDescent="0.2">
      <c r="A27" s="217">
        <v>6002</v>
      </c>
      <c r="B27" s="36" t="s">
        <v>343</v>
      </c>
      <c r="C27" s="460"/>
      <c r="D27" s="25" t="s">
        <v>3</v>
      </c>
      <c r="E27" s="106">
        <v>9</v>
      </c>
      <c r="F27" s="458">
        <v>0</v>
      </c>
      <c r="G27" s="480">
        <v>0</v>
      </c>
      <c r="H27" s="480">
        <v>0</v>
      </c>
      <c r="I27" s="480">
        <v>0</v>
      </c>
      <c r="J27" s="459">
        <v>0</v>
      </c>
      <c r="K27" s="154">
        <f t="shared" si="0"/>
        <v>0</v>
      </c>
    </row>
    <row r="28" spans="1:11" ht="18.75" customHeight="1" x14ac:dyDescent="0.2">
      <c r="A28" s="217">
        <v>6003</v>
      </c>
      <c r="B28" s="36" t="s">
        <v>2</v>
      </c>
      <c r="C28" s="460"/>
      <c r="D28" s="25"/>
      <c r="E28" s="106"/>
      <c r="F28" s="458">
        <v>0</v>
      </c>
      <c r="G28" s="480">
        <v>0</v>
      </c>
      <c r="H28" s="480">
        <v>0</v>
      </c>
      <c r="I28" s="480">
        <v>0</v>
      </c>
      <c r="J28" s="459">
        <v>0</v>
      </c>
      <c r="K28" s="154">
        <f t="shared" si="0"/>
        <v>0</v>
      </c>
    </row>
    <row r="29" spans="1:11" ht="18" customHeight="1" x14ac:dyDescent="0.2">
      <c r="A29" s="217">
        <v>6004</v>
      </c>
      <c r="B29" s="36" t="s">
        <v>2</v>
      </c>
      <c r="C29" s="460"/>
      <c r="D29" s="25"/>
      <c r="E29" s="106"/>
      <c r="F29" s="458">
        <v>0</v>
      </c>
      <c r="G29" s="480">
        <v>0</v>
      </c>
      <c r="H29" s="480">
        <v>0</v>
      </c>
      <c r="I29" s="480">
        <v>0</v>
      </c>
      <c r="J29" s="459">
        <v>0</v>
      </c>
      <c r="K29" s="154">
        <f t="shared" si="0"/>
        <v>0</v>
      </c>
    </row>
    <row r="30" spans="1:11" ht="38.25" x14ac:dyDescent="0.2">
      <c r="A30" s="217">
        <v>6005</v>
      </c>
      <c r="B30" s="36" t="s">
        <v>346</v>
      </c>
      <c r="C30" s="460"/>
      <c r="D30" s="25" t="s">
        <v>3</v>
      </c>
      <c r="E30" s="106">
        <v>9</v>
      </c>
      <c r="F30" s="458">
        <v>0</v>
      </c>
      <c r="G30" s="480">
        <v>0</v>
      </c>
      <c r="H30" s="480">
        <v>0</v>
      </c>
      <c r="I30" s="480">
        <v>0</v>
      </c>
      <c r="J30" s="459">
        <v>0</v>
      </c>
      <c r="K30" s="154">
        <f t="shared" si="0"/>
        <v>0</v>
      </c>
    </row>
    <row r="31" spans="1:11" ht="19.5" customHeight="1" x14ac:dyDescent="0.2">
      <c r="A31" s="217">
        <v>6006</v>
      </c>
      <c r="B31" s="33" t="s">
        <v>650</v>
      </c>
      <c r="C31" s="461"/>
      <c r="D31" s="25" t="s">
        <v>3</v>
      </c>
      <c r="E31" s="106">
        <v>9</v>
      </c>
      <c r="F31" s="458">
        <v>0</v>
      </c>
      <c r="G31" s="480">
        <v>0</v>
      </c>
      <c r="H31" s="480">
        <v>0</v>
      </c>
      <c r="I31" s="480">
        <v>0</v>
      </c>
      <c r="J31" s="459">
        <v>0</v>
      </c>
      <c r="K31" s="154">
        <f t="shared" si="0"/>
        <v>0</v>
      </c>
    </row>
    <row r="32" spans="1:11" ht="18" customHeight="1" x14ac:dyDescent="0.2">
      <c r="A32" s="217">
        <v>6007</v>
      </c>
      <c r="B32" s="36" t="s">
        <v>347</v>
      </c>
      <c r="C32" s="460"/>
      <c r="D32" s="25" t="s">
        <v>3</v>
      </c>
      <c r="E32" s="106">
        <v>9</v>
      </c>
      <c r="F32" s="458">
        <v>0</v>
      </c>
      <c r="G32" s="480">
        <v>0</v>
      </c>
      <c r="H32" s="480">
        <v>0</v>
      </c>
      <c r="I32" s="480">
        <v>0</v>
      </c>
      <c r="J32" s="459">
        <v>0</v>
      </c>
      <c r="K32" s="154">
        <f t="shared" si="0"/>
        <v>0</v>
      </c>
    </row>
    <row r="33" spans="1:11" ht="25.5" x14ac:dyDescent="0.2">
      <c r="A33" s="217">
        <v>6008</v>
      </c>
      <c r="B33" s="36" t="s">
        <v>731</v>
      </c>
      <c r="C33" s="460"/>
      <c r="D33" s="25" t="s">
        <v>3</v>
      </c>
      <c r="E33" s="106">
        <v>9</v>
      </c>
      <c r="F33" s="458">
        <v>0</v>
      </c>
      <c r="G33" s="480">
        <v>0</v>
      </c>
      <c r="H33" s="480">
        <v>0</v>
      </c>
      <c r="I33" s="480">
        <v>0</v>
      </c>
      <c r="J33" s="459">
        <v>0</v>
      </c>
      <c r="K33" s="154">
        <f t="shared" si="0"/>
        <v>0</v>
      </c>
    </row>
    <row r="34" spans="1:11" ht="38.25" x14ac:dyDescent="0.2">
      <c r="A34" s="182" t="s">
        <v>197</v>
      </c>
      <c r="B34" s="132" t="s">
        <v>670</v>
      </c>
      <c r="C34" s="463"/>
      <c r="D34" s="25" t="s">
        <v>3</v>
      </c>
      <c r="E34" s="106">
        <v>9</v>
      </c>
      <c r="F34" s="479">
        <v>0</v>
      </c>
      <c r="G34" s="480">
        <v>0</v>
      </c>
      <c r="H34" s="480">
        <v>0</v>
      </c>
      <c r="I34" s="480">
        <v>0</v>
      </c>
      <c r="J34" s="459">
        <v>0</v>
      </c>
      <c r="K34" s="154">
        <f t="shared" si="0"/>
        <v>0</v>
      </c>
    </row>
    <row r="35" spans="1:11" ht="25.5" x14ac:dyDescent="0.2">
      <c r="A35" s="217">
        <v>6010</v>
      </c>
      <c r="B35" s="50" t="s">
        <v>358</v>
      </c>
      <c r="C35" s="464"/>
      <c r="D35" s="462"/>
      <c r="E35" s="523"/>
      <c r="F35" s="482">
        <v>0</v>
      </c>
      <c r="G35" s="480">
        <v>0</v>
      </c>
      <c r="H35" s="490">
        <v>0</v>
      </c>
      <c r="I35" s="490">
        <v>0</v>
      </c>
      <c r="J35" s="459">
        <v>0</v>
      </c>
      <c r="K35" s="154">
        <f t="shared" si="0"/>
        <v>0</v>
      </c>
    </row>
    <row r="36" spans="1:11" ht="18" customHeight="1" x14ac:dyDescent="0.2">
      <c r="A36" s="310"/>
      <c r="B36" s="31" t="s">
        <v>714</v>
      </c>
      <c r="C36" s="46"/>
      <c r="D36" s="111"/>
      <c r="E36" s="111"/>
      <c r="F36" s="485"/>
      <c r="G36" s="485"/>
      <c r="H36" s="485"/>
      <c r="I36" s="485"/>
      <c r="J36" s="485"/>
      <c r="K36" s="144">
        <f>SUM(K26:K35)</f>
        <v>0</v>
      </c>
    </row>
    <row r="37" spans="1:11" ht="10.35" customHeight="1" x14ac:dyDescent="0.2">
      <c r="A37" s="172"/>
      <c r="B37" s="173"/>
      <c r="C37" s="173"/>
      <c r="D37" s="136"/>
      <c r="E37" s="136"/>
      <c r="F37" s="487"/>
      <c r="G37" s="487"/>
      <c r="H37" s="487"/>
      <c r="I37" s="487"/>
      <c r="J37" s="487"/>
      <c r="K37" s="249"/>
    </row>
    <row r="38" spans="1:11" ht="18" customHeight="1" x14ac:dyDescent="0.2">
      <c r="A38" s="309">
        <v>4300</v>
      </c>
      <c r="B38" s="1" t="s">
        <v>360</v>
      </c>
      <c r="C38" s="1"/>
      <c r="D38" s="137"/>
      <c r="E38" s="137"/>
      <c r="F38" s="492"/>
      <c r="G38" s="492"/>
      <c r="H38" s="492"/>
      <c r="I38" s="492"/>
      <c r="J38" s="492"/>
      <c r="K38" s="204"/>
    </row>
    <row r="39" spans="1:11" ht="18" customHeight="1" x14ac:dyDescent="0.2">
      <c r="A39" s="191">
        <v>4353</v>
      </c>
      <c r="B39" s="27" t="s">
        <v>671</v>
      </c>
      <c r="C39" s="457"/>
      <c r="D39" s="25" t="s">
        <v>272</v>
      </c>
      <c r="E39" s="106">
        <v>9</v>
      </c>
      <c r="F39" s="479">
        <v>0</v>
      </c>
      <c r="G39" s="497">
        <v>0</v>
      </c>
      <c r="H39" s="458">
        <v>0</v>
      </c>
      <c r="I39" s="458">
        <v>0</v>
      </c>
      <c r="J39" s="459">
        <v>0</v>
      </c>
      <c r="K39" s="154">
        <f>E39*(G39+I39+J39)</f>
        <v>0</v>
      </c>
    </row>
    <row r="40" spans="1:11" ht="18" customHeight="1" x14ac:dyDescent="0.2">
      <c r="A40" s="191">
        <v>4354</v>
      </c>
      <c r="B40" s="27" t="s">
        <v>672</v>
      </c>
      <c r="C40" s="457"/>
      <c r="D40" s="25" t="s">
        <v>272</v>
      </c>
      <c r="E40" s="106">
        <v>9</v>
      </c>
      <c r="F40" s="479">
        <v>0</v>
      </c>
      <c r="G40" s="497">
        <v>0</v>
      </c>
      <c r="H40" s="458">
        <v>0</v>
      </c>
      <c r="I40" s="458">
        <v>0</v>
      </c>
      <c r="J40" s="459">
        <v>0</v>
      </c>
      <c r="K40" s="154">
        <f>E40*(G40+I40+J40)</f>
        <v>0</v>
      </c>
    </row>
    <row r="41" spans="1:11" ht="18" customHeight="1" x14ac:dyDescent="0.2">
      <c r="A41" s="191">
        <v>4405</v>
      </c>
      <c r="B41" s="27" t="s">
        <v>673</v>
      </c>
      <c r="C41" s="457"/>
      <c r="D41" s="25" t="s">
        <v>272</v>
      </c>
      <c r="E41" s="106">
        <v>9</v>
      </c>
      <c r="F41" s="479">
        <v>0</v>
      </c>
      <c r="G41" s="497">
        <v>0</v>
      </c>
      <c r="H41" s="458">
        <v>0</v>
      </c>
      <c r="I41" s="458">
        <v>0</v>
      </c>
      <c r="J41" s="459">
        <v>0</v>
      </c>
      <c r="K41" s="154">
        <f>E41*(G41+I41+J41)</f>
        <v>0</v>
      </c>
    </row>
    <row r="42" spans="1:11" ht="18" customHeight="1" x14ac:dyDescent="0.2">
      <c r="A42" s="191">
        <v>4412</v>
      </c>
      <c r="B42" s="27" t="s">
        <v>674</v>
      </c>
      <c r="C42" s="457"/>
      <c r="D42" s="25" t="s">
        <v>272</v>
      </c>
      <c r="E42" s="106">
        <v>9</v>
      </c>
      <c r="F42" s="479">
        <v>0</v>
      </c>
      <c r="G42" s="497">
        <v>0</v>
      </c>
      <c r="H42" s="458">
        <v>0</v>
      </c>
      <c r="I42" s="458">
        <v>0</v>
      </c>
      <c r="J42" s="459">
        <v>0</v>
      </c>
      <c r="K42" s="154">
        <f>E42*(G42+I42+J42)</f>
        <v>0</v>
      </c>
    </row>
    <row r="43" spans="1:11" ht="25.5" x14ac:dyDescent="0.2">
      <c r="A43" s="391" t="s">
        <v>4</v>
      </c>
      <c r="B43" s="50" t="s">
        <v>358</v>
      </c>
      <c r="C43" s="468"/>
      <c r="D43" s="469"/>
      <c r="E43" s="470"/>
      <c r="F43" s="479">
        <v>0</v>
      </c>
      <c r="G43" s="497">
        <v>0</v>
      </c>
      <c r="H43" s="458">
        <v>0</v>
      </c>
      <c r="I43" s="458">
        <v>0</v>
      </c>
      <c r="J43" s="459">
        <v>0</v>
      </c>
      <c r="K43" s="220">
        <f>E43*(G43+I43+J43)</f>
        <v>0</v>
      </c>
    </row>
    <row r="44" spans="1:11" ht="18" customHeight="1" x14ac:dyDescent="0.2">
      <c r="A44" s="310"/>
      <c r="B44" s="31" t="s">
        <v>361</v>
      </c>
      <c r="C44" s="46"/>
      <c r="D44" s="111"/>
      <c r="E44" s="111"/>
      <c r="F44" s="485"/>
      <c r="G44" s="485"/>
      <c r="H44" s="485"/>
      <c r="I44" s="485"/>
      <c r="J44" s="485"/>
      <c r="K44" s="144">
        <f>SUM(K39:K43)</f>
        <v>0</v>
      </c>
    </row>
    <row r="45" spans="1:11" ht="10.35" customHeight="1" x14ac:dyDescent="0.2">
      <c r="A45" s="172"/>
      <c r="B45" s="173"/>
      <c r="C45" s="173"/>
      <c r="D45" s="136"/>
      <c r="E45" s="136"/>
      <c r="F45" s="487"/>
      <c r="G45" s="487"/>
      <c r="H45" s="487"/>
      <c r="I45" s="487"/>
      <c r="J45" s="487"/>
      <c r="K45" s="249"/>
    </row>
    <row r="46" spans="1:11" ht="16.899999999999999" customHeight="1" x14ac:dyDescent="0.2">
      <c r="A46" s="309">
        <v>5100</v>
      </c>
      <c r="B46" s="1" t="s">
        <v>704</v>
      </c>
      <c r="C46" s="1"/>
      <c r="D46" s="137"/>
      <c r="E46" s="137"/>
      <c r="F46" s="492"/>
      <c r="G46" s="492"/>
      <c r="H46" s="492"/>
      <c r="I46" s="492"/>
      <c r="J46" s="492"/>
      <c r="K46" s="204"/>
    </row>
    <row r="47" spans="1:11" ht="25.5" x14ac:dyDescent="0.2">
      <c r="A47" s="167">
        <v>5104</v>
      </c>
      <c r="B47" s="27" t="s">
        <v>676</v>
      </c>
      <c r="C47" s="457"/>
      <c r="D47" s="25" t="s">
        <v>272</v>
      </c>
      <c r="E47" s="106">
        <v>9</v>
      </c>
      <c r="F47" s="479">
        <v>0</v>
      </c>
      <c r="G47" s="497">
        <v>0</v>
      </c>
      <c r="H47" s="458">
        <v>0</v>
      </c>
      <c r="I47" s="458">
        <v>0</v>
      </c>
      <c r="J47" s="459">
        <v>0</v>
      </c>
      <c r="K47" s="154">
        <f t="shared" ref="K47:K56" si="1">E47*(G47+I47+J47)</f>
        <v>0</v>
      </c>
    </row>
    <row r="48" spans="1:11" ht="18" customHeight="1" x14ac:dyDescent="0.2">
      <c r="A48" s="167">
        <v>5105</v>
      </c>
      <c r="B48" s="27" t="s">
        <v>675</v>
      </c>
      <c r="C48" s="457"/>
      <c r="D48" s="25" t="s">
        <v>272</v>
      </c>
      <c r="E48" s="106">
        <v>9</v>
      </c>
      <c r="F48" s="479">
        <v>0</v>
      </c>
      <c r="G48" s="497">
        <v>0</v>
      </c>
      <c r="H48" s="458">
        <v>0</v>
      </c>
      <c r="I48" s="458">
        <v>0</v>
      </c>
      <c r="J48" s="459">
        <v>0</v>
      </c>
      <c r="K48" s="154">
        <f t="shared" si="1"/>
        <v>0</v>
      </c>
    </row>
    <row r="49" spans="1:11" ht="25.5" x14ac:dyDescent="0.2">
      <c r="A49" s="167">
        <v>5110</v>
      </c>
      <c r="B49" s="27" t="s">
        <v>677</v>
      </c>
      <c r="C49" s="457"/>
      <c r="D49" s="25" t="s">
        <v>272</v>
      </c>
      <c r="E49" s="106">
        <v>3</v>
      </c>
      <c r="F49" s="479">
        <v>0</v>
      </c>
      <c r="G49" s="497">
        <v>0</v>
      </c>
      <c r="H49" s="458">
        <v>0</v>
      </c>
      <c r="I49" s="458">
        <v>0</v>
      </c>
      <c r="J49" s="459">
        <v>0</v>
      </c>
      <c r="K49" s="154">
        <f t="shared" si="1"/>
        <v>0</v>
      </c>
    </row>
    <row r="50" spans="1:11" ht="25.5" x14ac:dyDescent="0.2">
      <c r="A50" s="167">
        <v>5111</v>
      </c>
      <c r="B50" s="27" t="s">
        <v>678</v>
      </c>
      <c r="C50" s="457"/>
      <c r="D50" s="25" t="s">
        <v>272</v>
      </c>
      <c r="E50" s="106">
        <v>9</v>
      </c>
      <c r="F50" s="479">
        <v>0</v>
      </c>
      <c r="G50" s="497">
        <v>0</v>
      </c>
      <c r="H50" s="458">
        <v>0</v>
      </c>
      <c r="I50" s="458">
        <v>0</v>
      </c>
      <c r="J50" s="459">
        <v>0</v>
      </c>
      <c r="K50" s="154">
        <f t="shared" si="1"/>
        <v>0</v>
      </c>
    </row>
    <row r="51" spans="1:11" ht="25.5" x14ac:dyDescent="0.2">
      <c r="A51" s="167">
        <v>5116</v>
      </c>
      <c r="B51" s="27" t="s">
        <v>679</v>
      </c>
      <c r="C51" s="457"/>
      <c r="D51" s="25" t="s">
        <v>272</v>
      </c>
      <c r="E51" s="106">
        <v>9</v>
      </c>
      <c r="F51" s="479">
        <v>0</v>
      </c>
      <c r="G51" s="497">
        <v>0</v>
      </c>
      <c r="H51" s="458">
        <v>0</v>
      </c>
      <c r="I51" s="458">
        <v>0</v>
      </c>
      <c r="J51" s="459">
        <v>0</v>
      </c>
      <c r="K51" s="154">
        <f t="shared" si="1"/>
        <v>0</v>
      </c>
    </row>
    <row r="52" spans="1:11" ht="25.5" x14ac:dyDescent="0.2">
      <c r="A52" s="167">
        <v>5122</v>
      </c>
      <c r="B52" s="27" t="s">
        <v>680</v>
      </c>
      <c r="C52" s="457"/>
      <c r="D52" s="25" t="s">
        <v>272</v>
      </c>
      <c r="E52" s="106">
        <v>9</v>
      </c>
      <c r="F52" s="479">
        <v>0</v>
      </c>
      <c r="G52" s="497">
        <v>0</v>
      </c>
      <c r="H52" s="458">
        <v>0</v>
      </c>
      <c r="I52" s="458">
        <v>0</v>
      </c>
      <c r="J52" s="459">
        <v>0</v>
      </c>
      <c r="K52" s="154">
        <f t="shared" si="1"/>
        <v>0</v>
      </c>
    </row>
    <row r="53" spans="1:11" ht="18" customHeight="1" x14ac:dyDescent="0.2">
      <c r="A53" s="167">
        <v>5128</v>
      </c>
      <c r="B53" s="27" t="s">
        <v>681</v>
      </c>
      <c r="C53" s="457"/>
      <c r="D53" s="25" t="s">
        <v>272</v>
      </c>
      <c r="E53" s="106">
        <v>9</v>
      </c>
      <c r="F53" s="479">
        <v>0</v>
      </c>
      <c r="G53" s="497">
        <v>0</v>
      </c>
      <c r="H53" s="458">
        <v>0</v>
      </c>
      <c r="I53" s="458">
        <v>0</v>
      </c>
      <c r="J53" s="459">
        <v>0</v>
      </c>
      <c r="K53" s="154">
        <f t="shared" si="1"/>
        <v>0</v>
      </c>
    </row>
    <row r="54" spans="1:11" ht="25.5" x14ac:dyDescent="0.2">
      <c r="A54" s="167">
        <v>5130</v>
      </c>
      <c r="B54" s="27" t="s">
        <v>702</v>
      </c>
      <c r="C54" s="457"/>
      <c r="D54" s="25" t="s">
        <v>272</v>
      </c>
      <c r="E54" s="106">
        <v>9</v>
      </c>
      <c r="F54" s="479">
        <v>0</v>
      </c>
      <c r="G54" s="497">
        <v>0</v>
      </c>
      <c r="H54" s="458">
        <v>0</v>
      </c>
      <c r="I54" s="458">
        <v>0</v>
      </c>
      <c r="J54" s="459">
        <v>0</v>
      </c>
      <c r="K54" s="154">
        <f t="shared" si="1"/>
        <v>0</v>
      </c>
    </row>
    <row r="55" spans="1:11" ht="38.25" x14ac:dyDescent="0.2">
      <c r="A55" s="167" t="s">
        <v>23</v>
      </c>
      <c r="B55" s="27" t="s">
        <v>682</v>
      </c>
      <c r="C55" s="457"/>
      <c r="D55" s="25" t="s">
        <v>3</v>
      </c>
      <c r="E55" s="106">
        <v>9</v>
      </c>
      <c r="F55" s="479">
        <v>0</v>
      </c>
      <c r="G55" s="497">
        <v>0</v>
      </c>
      <c r="H55" s="458">
        <v>0</v>
      </c>
      <c r="I55" s="458">
        <v>0</v>
      </c>
      <c r="J55" s="459">
        <v>0</v>
      </c>
      <c r="K55" s="154">
        <f t="shared" si="1"/>
        <v>0</v>
      </c>
    </row>
    <row r="56" spans="1:11" ht="25.5" x14ac:dyDescent="0.2">
      <c r="A56" s="167" t="s">
        <v>23</v>
      </c>
      <c r="B56" s="50" t="s">
        <v>358</v>
      </c>
      <c r="C56" s="457"/>
      <c r="D56" s="462"/>
      <c r="E56" s="523"/>
      <c r="F56" s="479">
        <v>0</v>
      </c>
      <c r="G56" s="527">
        <v>0</v>
      </c>
      <c r="H56" s="480">
        <v>0</v>
      </c>
      <c r="I56" s="480">
        <v>0</v>
      </c>
      <c r="J56" s="459">
        <v>0</v>
      </c>
      <c r="K56" s="154">
        <f t="shared" si="1"/>
        <v>0</v>
      </c>
    </row>
    <row r="57" spans="1:11" ht="18" customHeight="1" x14ac:dyDescent="0.2">
      <c r="A57" s="310"/>
      <c r="B57" s="31" t="s">
        <v>705</v>
      </c>
      <c r="C57" s="46"/>
      <c r="D57" s="111"/>
      <c r="E57" s="111"/>
      <c r="F57" s="485"/>
      <c r="G57" s="485"/>
      <c r="H57" s="485"/>
      <c r="I57" s="485"/>
      <c r="J57" s="485"/>
      <c r="K57" s="144">
        <f>SUM(K47:K56)</f>
        <v>0</v>
      </c>
    </row>
    <row r="58" spans="1:11" ht="6" customHeight="1" x14ac:dyDescent="0.2">
      <c r="A58" s="172"/>
      <c r="B58" s="173"/>
      <c r="C58" s="173"/>
      <c r="D58" s="136"/>
      <c r="E58" s="136"/>
      <c r="F58" s="487"/>
      <c r="G58" s="487"/>
      <c r="H58" s="487"/>
      <c r="I58" s="487"/>
      <c r="J58" s="487"/>
      <c r="K58" s="249"/>
    </row>
    <row r="59" spans="1:11" ht="18" customHeight="1" x14ac:dyDescent="0.2">
      <c r="A59" s="309">
        <v>5200</v>
      </c>
      <c r="B59" s="21" t="s">
        <v>656</v>
      </c>
      <c r="C59" s="1"/>
      <c r="D59" s="137"/>
      <c r="E59" s="137"/>
      <c r="F59" s="492"/>
      <c r="G59" s="492"/>
      <c r="H59" s="492"/>
      <c r="I59" s="492"/>
      <c r="J59" s="492"/>
      <c r="K59" s="204"/>
    </row>
    <row r="60" spans="1:11" ht="18" customHeight="1" x14ac:dyDescent="0.2">
      <c r="A60" s="167" t="s">
        <v>5</v>
      </c>
      <c r="B60" s="27" t="s">
        <v>649</v>
      </c>
      <c r="C60" s="457"/>
      <c r="D60" s="25" t="s">
        <v>3</v>
      </c>
      <c r="E60" s="106">
        <v>9</v>
      </c>
      <c r="F60" s="479">
        <v>0</v>
      </c>
      <c r="G60" s="527">
        <v>0</v>
      </c>
      <c r="H60" s="480">
        <v>0</v>
      </c>
      <c r="I60" s="480">
        <v>0</v>
      </c>
      <c r="J60" s="459">
        <v>0</v>
      </c>
      <c r="K60" s="154">
        <f t="shared" ref="K60:K66" si="2">E60*(G60+I60+J60)</f>
        <v>0</v>
      </c>
    </row>
    <row r="61" spans="1:11" ht="18" customHeight="1" x14ac:dyDescent="0.2">
      <c r="A61" s="167" t="s">
        <v>6</v>
      </c>
      <c r="B61" s="27" t="s">
        <v>657</v>
      </c>
      <c r="C61" s="457"/>
      <c r="D61" s="25" t="s">
        <v>3</v>
      </c>
      <c r="E61" s="106">
        <v>9</v>
      </c>
      <c r="F61" s="479">
        <v>0</v>
      </c>
      <c r="G61" s="527">
        <v>0</v>
      </c>
      <c r="H61" s="480">
        <v>0</v>
      </c>
      <c r="I61" s="480">
        <v>0</v>
      </c>
      <c r="J61" s="459">
        <v>0</v>
      </c>
      <c r="K61" s="154">
        <f t="shared" si="2"/>
        <v>0</v>
      </c>
    </row>
    <row r="62" spans="1:11" ht="18" customHeight="1" x14ac:dyDescent="0.2">
      <c r="A62" s="167" t="s">
        <v>7</v>
      </c>
      <c r="B62" s="27" t="s">
        <v>683</v>
      </c>
      <c r="C62" s="457"/>
      <c r="D62" s="25" t="s">
        <v>3</v>
      </c>
      <c r="E62" s="106">
        <v>9</v>
      </c>
      <c r="F62" s="479">
        <v>0</v>
      </c>
      <c r="G62" s="527">
        <v>0</v>
      </c>
      <c r="H62" s="480">
        <v>0</v>
      </c>
      <c r="I62" s="480">
        <v>0</v>
      </c>
      <c r="J62" s="459">
        <v>0</v>
      </c>
      <c r="K62" s="154">
        <f t="shared" si="2"/>
        <v>0</v>
      </c>
    </row>
    <row r="63" spans="1:11" ht="26.45" customHeight="1" x14ac:dyDescent="0.2">
      <c r="A63" s="420" t="s">
        <v>8</v>
      </c>
      <c r="B63" s="27" t="s">
        <v>778</v>
      </c>
      <c r="C63" s="457"/>
      <c r="D63" s="25" t="s">
        <v>3</v>
      </c>
      <c r="E63" s="106">
        <v>2</v>
      </c>
      <c r="F63" s="479">
        <v>0</v>
      </c>
      <c r="G63" s="527">
        <v>0</v>
      </c>
      <c r="H63" s="480">
        <v>0</v>
      </c>
      <c r="I63" s="480">
        <v>0</v>
      </c>
      <c r="J63" s="459">
        <v>0</v>
      </c>
      <c r="K63" s="154">
        <f t="shared" si="2"/>
        <v>0</v>
      </c>
    </row>
    <row r="64" spans="1:11" ht="26.45" customHeight="1" x14ac:dyDescent="0.2">
      <c r="A64" s="420" t="s">
        <v>9</v>
      </c>
      <c r="B64" s="27" t="s">
        <v>782</v>
      </c>
      <c r="C64" s="457"/>
      <c r="D64" s="25" t="s">
        <v>52</v>
      </c>
      <c r="E64" s="356">
        <v>0</v>
      </c>
      <c r="F64" s="479">
        <v>0</v>
      </c>
      <c r="G64" s="527">
        <v>0</v>
      </c>
      <c r="H64" s="480">
        <v>0</v>
      </c>
      <c r="I64" s="480">
        <v>0</v>
      </c>
      <c r="J64" s="459">
        <v>0</v>
      </c>
      <c r="K64" s="154">
        <f t="shared" si="2"/>
        <v>0</v>
      </c>
    </row>
    <row r="65" spans="1:12" x14ac:dyDescent="0.2">
      <c r="A65" s="167" t="s">
        <v>10</v>
      </c>
      <c r="B65" s="27" t="s">
        <v>651</v>
      </c>
      <c r="C65" s="457"/>
      <c r="D65" s="25" t="s">
        <v>3</v>
      </c>
      <c r="E65" s="106">
        <v>9</v>
      </c>
      <c r="F65" s="479">
        <v>0</v>
      </c>
      <c r="G65" s="527">
        <v>0</v>
      </c>
      <c r="H65" s="480">
        <v>0</v>
      </c>
      <c r="I65" s="480">
        <v>0</v>
      </c>
      <c r="J65" s="459">
        <v>0</v>
      </c>
      <c r="K65" s="154">
        <f t="shared" si="2"/>
        <v>0</v>
      </c>
    </row>
    <row r="66" spans="1:12" ht="25.5" x14ac:dyDescent="0.2">
      <c r="A66" s="398" t="s">
        <v>11</v>
      </c>
      <c r="B66" s="50" t="s">
        <v>358</v>
      </c>
      <c r="C66" s="468"/>
      <c r="D66" s="467"/>
      <c r="E66" s="470"/>
      <c r="F66" s="493">
        <v>0</v>
      </c>
      <c r="G66" s="528">
        <v>0</v>
      </c>
      <c r="H66" s="490">
        <v>0</v>
      </c>
      <c r="I66" s="490">
        <v>0</v>
      </c>
      <c r="J66" s="494">
        <v>0</v>
      </c>
      <c r="K66" s="154">
        <f t="shared" si="2"/>
        <v>0</v>
      </c>
    </row>
    <row r="67" spans="1:12" ht="18" customHeight="1" x14ac:dyDescent="0.2">
      <c r="A67" s="310"/>
      <c r="B67" s="31" t="s">
        <v>659</v>
      </c>
      <c r="C67" s="46"/>
      <c r="D67" s="111"/>
      <c r="E67" s="111"/>
      <c r="F67" s="485"/>
      <c r="G67" s="485"/>
      <c r="H67" s="485"/>
      <c r="I67" s="485"/>
      <c r="J67" s="485"/>
      <c r="K67" s="144">
        <f>SUM(K60:K66)</f>
        <v>0</v>
      </c>
    </row>
    <row r="68" spans="1:12" ht="6.75" customHeight="1" x14ac:dyDescent="0.2">
      <c r="A68" s="172"/>
      <c r="B68" s="173"/>
      <c r="C68" s="173"/>
      <c r="D68" s="136"/>
      <c r="E68" s="136"/>
      <c r="F68" s="487"/>
      <c r="G68" s="487"/>
      <c r="H68" s="487"/>
      <c r="I68" s="487"/>
      <c r="J68" s="487"/>
      <c r="K68" s="249"/>
    </row>
    <row r="69" spans="1:12" ht="18" customHeight="1" x14ac:dyDescent="0.2">
      <c r="A69" s="309">
        <v>6100</v>
      </c>
      <c r="B69" s="1" t="s">
        <v>685</v>
      </c>
      <c r="C69" s="1"/>
      <c r="D69" s="137"/>
      <c r="E69" s="137"/>
      <c r="F69" s="492"/>
      <c r="G69" s="492"/>
      <c r="H69" s="492"/>
      <c r="I69" s="492"/>
      <c r="J69" s="492"/>
      <c r="K69" s="204"/>
    </row>
    <row r="70" spans="1:12" ht="20.45" customHeight="1" x14ac:dyDescent="0.2">
      <c r="A70" s="397">
        <v>6101</v>
      </c>
      <c r="B70" s="27" t="s">
        <v>662</v>
      </c>
      <c r="C70" s="524"/>
      <c r="D70" s="265" t="s">
        <v>272</v>
      </c>
      <c r="E70" s="639">
        <v>6</v>
      </c>
      <c r="F70" s="476">
        <v>0</v>
      </c>
      <c r="G70" s="526">
        <v>0</v>
      </c>
      <c r="H70" s="477">
        <v>0</v>
      </c>
      <c r="I70" s="477">
        <v>0</v>
      </c>
      <c r="J70" s="478">
        <v>0</v>
      </c>
      <c r="K70" s="181">
        <f>E70*(G70+I70+J70)</f>
        <v>0</v>
      </c>
    </row>
    <row r="71" spans="1:12" ht="25.5" x14ac:dyDescent="0.2">
      <c r="A71" s="167">
        <v>6102</v>
      </c>
      <c r="B71" s="27" t="s">
        <v>663</v>
      </c>
      <c r="C71" s="457"/>
      <c r="D71" s="25" t="s">
        <v>272</v>
      </c>
      <c r="E71" s="356">
        <v>6</v>
      </c>
      <c r="F71" s="479">
        <v>0</v>
      </c>
      <c r="G71" s="497">
        <v>0</v>
      </c>
      <c r="H71" s="458">
        <v>0</v>
      </c>
      <c r="I71" s="458">
        <v>0</v>
      </c>
      <c r="J71" s="459">
        <v>0</v>
      </c>
      <c r="K71" s="154">
        <f>E71*(G71+I71+J71)</f>
        <v>0</v>
      </c>
    </row>
    <row r="72" spans="1:12" ht="18" customHeight="1" x14ac:dyDescent="0.2">
      <c r="A72" s="211">
        <v>6103</v>
      </c>
      <c r="B72" s="30" t="s">
        <v>684</v>
      </c>
      <c r="C72" s="464"/>
      <c r="D72" s="252" t="s">
        <v>272</v>
      </c>
      <c r="E72" s="640">
        <v>6</v>
      </c>
      <c r="F72" s="479">
        <v>0</v>
      </c>
      <c r="G72" s="497">
        <v>0</v>
      </c>
      <c r="H72" s="458">
        <v>0</v>
      </c>
      <c r="I72" s="458">
        <v>0</v>
      </c>
      <c r="J72" s="459">
        <v>0</v>
      </c>
      <c r="K72" s="215">
        <f>E72*(G72+I72+J72)</f>
        <v>0</v>
      </c>
    </row>
    <row r="73" spans="1:12" ht="18.75" customHeight="1" x14ac:dyDescent="0.2">
      <c r="A73" s="167">
        <v>6105</v>
      </c>
      <c r="B73" s="27" t="s">
        <v>686</v>
      </c>
      <c r="C73" s="457"/>
      <c r="D73" s="25" t="s">
        <v>3</v>
      </c>
      <c r="E73" s="356">
        <v>6</v>
      </c>
      <c r="F73" s="479">
        <v>0</v>
      </c>
      <c r="G73" s="497">
        <v>0</v>
      </c>
      <c r="H73" s="458">
        <v>0</v>
      </c>
      <c r="I73" s="458">
        <v>0</v>
      </c>
      <c r="J73" s="459">
        <v>0</v>
      </c>
      <c r="K73" s="154">
        <f>E73*(G73+I73+J73)</f>
        <v>0</v>
      </c>
    </row>
    <row r="74" spans="1:12" ht="25.5" x14ac:dyDescent="0.2">
      <c r="A74" s="398">
        <v>6106</v>
      </c>
      <c r="B74" s="50" t="s">
        <v>358</v>
      </c>
      <c r="C74" s="468"/>
      <c r="D74" s="467"/>
      <c r="E74" s="470"/>
      <c r="F74" s="481">
        <v>0</v>
      </c>
      <c r="G74" s="506">
        <v>0</v>
      </c>
      <c r="H74" s="482">
        <v>0</v>
      </c>
      <c r="I74" s="482">
        <v>0</v>
      </c>
      <c r="J74" s="483">
        <v>0</v>
      </c>
      <c r="K74" s="154">
        <f>E74*(G74+I74+J74)</f>
        <v>0</v>
      </c>
    </row>
    <row r="75" spans="1:12" ht="18" customHeight="1" x14ac:dyDescent="0.2">
      <c r="A75" s="310"/>
      <c r="B75" s="31" t="s">
        <v>687</v>
      </c>
      <c r="C75" s="46"/>
      <c r="D75" s="111"/>
      <c r="E75" s="111"/>
      <c r="F75" s="485"/>
      <c r="G75" s="485"/>
      <c r="H75" s="485"/>
      <c r="I75" s="485"/>
      <c r="J75" s="485"/>
      <c r="K75" s="144">
        <f>SUM(K70:K74)</f>
        <v>0</v>
      </c>
    </row>
    <row r="76" spans="1:12" ht="6.75" customHeight="1" x14ac:dyDescent="0.2">
      <c r="A76" s="172"/>
      <c r="B76" s="173"/>
      <c r="C76" s="173"/>
      <c r="D76" s="136"/>
      <c r="E76" s="136"/>
      <c r="F76" s="487"/>
      <c r="G76" s="487"/>
      <c r="H76" s="487"/>
      <c r="I76" s="487"/>
      <c r="J76" s="487"/>
      <c r="K76" s="249"/>
    </row>
    <row r="77" spans="1:12" ht="18" customHeight="1" x14ac:dyDescent="0.2">
      <c r="A77" s="309">
        <v>6200</v>
      </c>
      <c r="B77" s="1" t="s">
        <v>22</v>
      </c>
      <c r="C77" s="1"/>
      <c r="D77" s="137"/>
      <c r="E77" s="137"/>
      <c r="F77" s="492"/>
      <c r="G77" s="492"/>
      <c r="H77" s="492"/>
      <c r="I77" s="492"/>
      <c r="J77" s="492"/>
      <c r="K77" s="204"/>
    </row>
    <row r="78" spans="1:12" ht="25.5" x14ac:dyDescent="0.2">
      <c r="A78" s="167">
        <v>6201</v>
      </c>
      <c r="B78" s="27" t="s">
        <v>506</v>
      </c>
      <c r="C78" s="457"/>
      <c r="D78" s="25" t="s">
        <v>272</v>
      </c>
      <c r="E78" s="134">
        <v>9</v>
      </c>
      <c r="F78" s="476">
        <v>0</v>
      </c>
      <c r="G78" s="497">
        <v>0</v>
      </c>
      <c r="H78" s="480">
        <v>0</v>
      </c>
      <c r="I78" s="480">
        <v>0</v>
      </c>
      <c r="J78" s="459">
        <v>0</v>
      </c>
      <c r="K78" s="154">
        <f t="shared" ref="K78:K84" si="3">E78*(G78+I78+J78)</f>
        <v>0</v>
      </c>
    </row>
    <row r="79" spans="1:12" ht="25.5" x14ac:dyDescent="0.2">
      <c r="A79" s="167">
        <v>6211</v>
      </c>
      <c r="B79" s="27" t="s">
        <v>507</v>
      </c>
      <c r="C79" s="457"/>
      <c r="D79" s="25" t="s">
        <v>272</v>
      </c>
      <c r="E79" s="106">
        <v>9</v>
      </c>
      <c r="F79" s="479">
        <v>0</v>
      </c>
      <c r="G79" s="497">
        <v>0</v>
      </c>
      <c r="H79" s="458">
        <v>0</v>
      </c>
      <c r="I79" s="458">
        <v>0</v>
      </c>
      <c r="J79" s="459">
        <v>0</v>
      </c>
      <c r="K79" s="154">
        <f t="shared" si="3"/>
        <v>0</v>
      </c>
    </row>
    <row r="80" spans="1:12" ht="38.25" x14ac:dyDescent="0.2">
      <c r="A80" s="167" t="s">
        <v>44</v>
      </c>
      <c r="B80" s="27" t="s">
        <v>744</v>
      </c>
      <c r="C80" s="457"/>
      <c r="D80" s="25" t="s">
        <v>272</v>
      </c>
      <c r="E80" s="252">
        <v>0</v>
      </c>
      <c r="F80" s="479">
        <v>0</v>
      </c>
      <c r="G80" s="497">
        <v>0</v>
      </c>
      <c r="H80" s="458">
        <v>0</v>
      </c>
      <c r="I80" s="458">
        <v>0</v>
      </c>
      <c r="J80" s="459">
        <v>0</v>
      </c>
      <c r="K80" s="154">
        <f t="shared" si="3"/>
        <v>0</v>
      </c>
      <c r="L80" s="133"/>
    </row>
    <row r="81" spans="1:12" ht="38.25" x14ac:dyDescent="0.2">
      <c r="A81" s="167" t="s">
        <v>45</v>
      </c>
      <c r="B81" s="27" t="s">
        <v>745</v>
      </c>
      <c r="C81" s="457"/>
      <c r="D81" s="25" t="s">
        <v>272</v>
      </c>
      <c r="E81" s="106">
        <v>5</v>
      </c>
      <c r="F81" s="479">
        <v>0</v>
      </c>
      <c r="G81" s="497">
        <v>0</v>
      </c>
      <c r="H81" s="458">
        <v>0</v>
      </c>
      <c r="I81" s="458">
        <v>0</v>
      </c>
      <c r="J81" s="459">
        <v>0</v>
      </c>
      <c r="K81" s="154">
        <f t="shared" si="3"/>
        <v>0</v>
      </c>
      <c r="L81" s="133"/>
    </row>
    <row r="82" spans="1:12" ht="38.25" x14ac:dyDescent="0.2">
      <c r="A82" s="167" t="s">
        <v>46</v>
      </c>
      <c r="B82" s="27" t="s">
        <v>746</v>
      </c>
      <c r="C82" s="457"/>
      <c r="D82" s="25" t="s">
        <v>272</v>
      </c>
      <c r="E82" s="252">
        <v>4</v>
      </c>
      <c r="F82" s="479">
        <v>0</v>
      </c>
      <c r="G82" s="497">
        <v>0</v>
      </c>
      <c r="H82" s="458">
        <v>0</v>
      </c>
      <c r="I82" s="458">
        <v>0</v>
      </c>
      <c r="J82" s="459">
        <v>0</v>
      </c>
      <c r="K82" s="154">
        <f t="shared" si="3"/>
        <v>0</v>
      </c>
      <c r="L82" s="133"/>
    </row>
    <row r="83" spans="1:12" ht="38.25" x14ac:dyDescent="0.2">
      <c r="A83" s="420">
        <v>6250</v>
      </c>
      <c r="B83" s="27" t="s">
        <v>688</v>
      </c>
      <c r="C83" s="457"/>
      <c r="D83" s="25" t="s">
        <v>3</v>
      </c>
      <c r="E83" s="106">
        <v>9</v>
      </c>
      <c r="F83" s="479">
        <v>0</v>
      </c>
      <c r="G83" s="527">
        <v>0</v>
      </c>
      <c r="H83" s="480">
        <v>0</v>
      </c>
      <c r="I83" s="480">
        <v>0</v>
      </c>
      <c r="J83" s="459">
        <v>0</v>
      </c>
      <c r="K83" s="154">
        <f t="shared" si="3"/>
        <v>0</v>
      </c>
    </row>
    <row r="84" spans="1:12" ht="25.5" x14ac:dyDescent="0.2">
      <c r="A84" s="398">
        <v>6260</v>
      </c>
      <c r="B84" s="50" t="s">
        <v>358</v>
      </c>
      <c r="C84" s="468"/>
      <c r="D84" s="467"/>
      <c r="E84" s="463"/>
      <c r="F84" s="493">
        <v>0</v>
      </c>
      <c r="G84" s="528">
        <v>0</v>
      </c>
      <c r="H84" s="490">
        <v>0</v>
      </c>
      <c r="I84" s="490">
        <v>0</v>
      </c>
      <c r="J84" s="494">
        <v>0</v>
      </c>
      <c r="K84" s="154">
        <f t="shared" si="3"/>
        <v>0</v>
      </c>
    </row>
    <row r="85" spans="1:12" ht="18" customHeight="1" x14ac:dyDescent="0.2">
      <c r="A85" s="310"/>
      <c r="B85" s="31" t="s">
        <v>432</v>
      </c>
      <c r="C85" s="46"/>
      <c r="D85" s="111"/>
      <c r="E85" s="111"/>
      <c r="F85" s="485"/>
      <c r="G85" s="485"/>
      <c r="H85" s="485"/>
      <c r="I85" s="485"/>
      <c r="J85" s="485"/>
      <c r="K85" s="144">
        <f>SUM(K78:K84)</f>
        <v>0</v>
      </c>
    </row>
    <row r="86" spans="1:12" ht="8.4499999999999993" customHeight="1" x14ac:dyDescent="0.2">
      <c r="A86" s="172"/>
      <c r="B86" s="173"/>
      <c r="C86" s="173"/>
      <c r="D86" s="136"/>
      <c r="E86" s="136"/>
      <c r="F86" s="487"/>
      <c r="G86" s="487"/>
      <c r="H86" s="487"/>
      <c r="I86" s="487"/>
      <c r="J86" s="487"/>
      <c r="K86" s="249"/>
    </row>
    <row r="87" spans="1:12" ht="18" customHeight="1" x14ac:dyDescent="0.2">
      <c r="A87" s="309">
        <v>6400</v>
      </c>
      <c r="B87" s="1" t="s">
        <v>664</v>
      </c>
      <c r="C87" s="1"/>
      <c r="D87" s="137"/>
      <c r="E87" s="137"/>
      <c r="F87" s="492"/>
      <c r="G87" s="492"/>
      <c r="H87" s="492"/>
      <c r="I87" s="492"/>
      <c r="J87" s="492"/>
      <c r="K87" s="204"/>
    </row>
    <row r="88" spans="1:12" ht="18" customHeight="1" x14ac:dyDescent="0.2">
      <c r="A88" s="392">
        <v>6401</v>
      </c>
      <c r="B88" s="82" t="s">
        <v>514</v>
      </c>
      <c r="C88" s="461"/>
      <c r="D88" s="25" t="s">
        <v>272</v>
      </c>
      <c r="E88" s="356">
        <v>6</v>
      </c>
      <c r="F88" s="479">
        <v>0</v>
      </c>
      <c r="G88" s="527">
        <v>0</v>
      </c>
      <c r="H88" s="480">
        <v>0</v>
      </c>
      <c r="I88" s="480">
        <v>0</v>
      </c>
      <c r="J88" s="459">
        <v>0</v>
      </c>
      <c r="K88" s="154">
        <f t="shared" ref="K88:K93" si="4">E88*(G88+I88+J88)</f>
        <v>0</v>
      </c>
    </row>
    <row r="89" spans="1:12" ht="18" customHeight="1" x14ac:dyDescent="0.2">
      <c r="A89" s="392">
        <v>6431</v>
      </c>
      <c r="B89" s="23" t="s">
        <v>515</v>
      </c>
      <c r="C89" s="461"/>
      <c r="D89" s="25" t="s">
        <v>272</v>
      </c>
      <c r="E89" s="356">
        <v>6</v>
      </c>
      <c r="F89" s="479">
        <v>0</v>
      </c>
      <c r="G89" s="527">
        <v>0</v>
      </c>
      <c r="H89" s="480">
        <v>0</v>
      </c>
      <c r="I89" s="480">
        <v>0</v>
      </c>
      <c r="J89" s="459">
        <v>0</v>
      </c>
      <c r="K89" s="154">
        <f t="shared" si="4"/>
        <v>0</v>
      </c>
    </row>
    <row r="90" spans="1:12" ht="18" customHeight="1" x14ac:dyDescent="0.2">
      <c r="A90" s="392">
        <v>6441</v>
      </c>
      <c r="B90" s="23" t="s">
        <v>516</v>
      </c>
      <c r="C90" s="461"/>
      <c r="D90" s="25" t="s">
        <v>272</v>
      </c>
      <c r="E90" s="356">
        <v>0</v>
      </c>
      <c r="F90" s="479">
        <v>0</v>
      </c>
      <c r="G90" s="527">
        <v>0</v>
      </c>
      <c r="H90" s="480">
        <v>0</v>
      </c>
      <c r="I90" s="480">
        <v>0</v>
      </c>
      <c r="J90" s="459">
        <v>0</v>
      </c>
      <c r="K90" s="154">
        <f t="shared" si="4"/>
        <v>0</v>
      </c>
    </row>
    <row r="91" spans="1:12" ht="18" customHeight="1" x14ac:dyDescent="0.2">
      <c r="A91" s="392">
        <v>6442</v>
      </c>
      <c r="B91" s="23" t="s">
        <v>517</v>
      </c>
      <c r="C91" s="461"/>
      <c r="D91" s="25" t="s">
        <v>272</v>
      </c>
      <c r="E91" s="356">
        <v>4</v>
      </c>
      <c r="F91" s="479">
        <v>0</v>
      </c>
      <c r="G91" s="527">
        <v>0</v>
      </c>
      <c r="H91" s="480">
        <v>0</v>
      </c>
      <c r="I91" s="480">
        <v>0</v>
      </c>
      <c r="J91" s="459">
        <v>0</v>
      </c>
      <c r="K91" s="154">
        <f t="shared" si="4"/>
        <v>0</v>
      </c>
    </row>
    <row r="92" spans="1:12" ht="24.6" customHeight="1" x14ac:dyDescent="0.2">
      <c r="A92" s="392">
        <v>6450</v>
      </c>
      <c r="B92" s="23" t="s">
        <v>698</v>
      </c>
      <c r="C92" s="461"/>
      <c r="D92" s="25" t="s">
        <v>40</v>
      </c>
      <c r="E92" s="356">
        <v>6</v>
      </c>
      <c r="F92" s="479">
        <v>0</v>
      </c>
      <c r="G92" s="527">
        <v>0</v>
      </c>
      <c r="H92" s="480">
        <v>0</v>
      </c>
      <c r="I92" s="480">
        <v>0</v>
      </c>
      <c r="J92" s="459">
        <v>0</v>
      </c>
      <c r="K92" s="154">
        <f t="shared" si="4"/>
        <v>0</v>
      </c>
    </row>
    <row r="93" spans="1:12" ht="25.5" x14ac:dyDescent="0.2">
      <c r="A93" s="396">
        <v>6451</v>
      </c>
      <c r="B93" s="50" t="s">
        <v>358</v>
      </c>
      <c r="C93" s="468"/>
      <c r="D93" s="467"/>
      <c r="E93" s="470"/>
      <c r="F93" s="479">
        <v>0</v>
      </c>
      <c r="G93" s="527">
        <v>0</v>
      </c>
      <c r="H93" s="480">
        <v>0</v>
      </c>
      <c r="I93" s="480">
        <v>0</v>
      </c>
      <c r="J93" s="459">
        <v>0</v>
      </c>
      <c r="K93" s="154">
        <f t="shared" si="4"/>
        <v>0</v>
      </c>
    </row>
    <row r="94" spans="1:12" ht="18" customHeight="1" x14ac:dyDescent="0.2">
      <c r="A94" s="310"/>
      <c r="B94" s="31" t="s">
        <v>689</v>
      </c>
      <c r="C94" s="46"/>
      <c r="D94" s="111"/>
      <c r="E94" s="111"/>
      <c r="F94" s="485"/>
      <c r="G94" s="485"/>
      <c r="H94" s="485"/>
      <c r="I94" s="485"/>
      <c r="J94" s="485"/>
      <c r="K94" s="144">
        <f>SUM(K88:K93)</f>
        <v>0</v>
      </c>
    </row>
    <row r="95" spans="1:12" ht="8.4499999999999993" customHeight="1" x14ac:dyDescent="0.2">
      <c r="A95" s="172"/>
      <c r="B95" s="173"/>
      <c r="C95" s="173"/>
      <c r="D95" s="136"/>
      <c r="E95" s="136"/>
      <c r="F95" s="487"/>
      <c r="G95" s="487"/>
      <c r="H95" s="487"/>
      <c r="I95" s="487"/>
      <c r="J95" s="487"/>
      <c r="K95" s="249"/>
    </row>
    <row r="96" spans="1:12" ht="18" customHeight="1" x14ac:dyDescent="0.2">
      <c r="A96" s="309">
        <v>6600</v>
      </c>
      <c r="B96" s="1" t="s">
        <v>665</v>
      </c>
      <c r="C96" s="1"/>
      <c r="D96" s="137"/>
      <c r="E96" s="137"/>
      <c r="F96" s="492"/>
      <c r="G96" s="492"/>
      <c r="H96" s="492"/>
      <c r="I96" s="492"/>
      <c r="J96" s="492"/>
      <c r="K96" s="204"/>
    </row>
    <row r="97" spans="1:11" ht="18" customHeight="1" x14ac:dyDescent="0.2">
      <c r="A97" s="392">
        <v>6607</v>
      </c>
      <c r="B97" s="23" t="s">
        <v>519</v>
      </c>
      <c r="C97" s="461"/>
      <c r="D97" s="25" t="s">
        <v>272</v>
      </c>
      <c r="E97" s="106">
        <v>9</v>
      </c>
      <c r="F97" s="479">
        <v>0</v>
      </c>
      <c r="G97" s="527">
        <v>0</v>
      </c>
      <c r="H97" s="480">
        <v>0</v>
      </c>
      <c r="I97" s="480">
        <v>0</v>
      </c>
      <c r="J97" s="459">
        <v>0</v>
      </c>
      <c r="K97" s="154">
        <f t="shared" ref="K97:K102" si="5">E97*(G97+I97+J97)</f>
        <v>0</v>
      </c>
    </row>
    <row r="98" spans="1:11" ht="18" customHeight="1" x14ac:dyDescent="0.2">
      <c r="A98" s="392">
        <v>6608</v>
      </c>
      <c r="B98" s="23" t="s">
        <v>403</v>
      </c>
      <c r="C98" s="461"/>
      <c r="D98" s="25" t="s">
        <v>272</v>
      </c>
      <c r="E98" s="106">
        <v>9</v>
      </c>
      <c r="F98" s="479">
        <v>0</v>
      </c>
      <c r="G98" s="527">
        <v>0</v>
      </c>
      <c r="H98" s="480">
        <v>0</v>
      </c>
      <c r="I98" s="480">
        <v>0</v>
      </c>
      <c r="J98" s="459">
        <v>0</v>
      </c>
      <c r="K98" s="154">
        <f t="shared" si="5"/>
        <v>0</v>
      </c>
    </row>
    <row r="99" spans="1:11" ht="18" customHeight="1" x14ac:dyDescent="0.2">
      <c r="A99" s="392">
        <v>6609</v>
      </c>
      <c r="B99" s="23" t="s">
        <v>406</v>
      </c>
      <c r="C99" s="461"/>
      <c r="D99" s="25" t="s">
        <v>272</v>
      </c>
      <c r="E99" s="106">
        <v>9</v>
      </c>
      <c r="F99" s="479">
        <v>0</v>
      </c>
      <c r="G99" s="527">
        <v>0</v>
      </c>
      <c r="H99" s="480">
        <v>0</v>
      </c>
      <c r="I99" s="480">
        <v>0</v>
      </c>
      <c r="J99" s="459">
        <v>0</v>
      </c>
      <c r="K99" s="154">
        <f t="shared" si="5"/>
        <v>0</v>
      </c>
    </row>
    <row r="100" spans="1:11" ht="18" customHeight="1" x14ac:dyDescent="0.2">
      <c r="A100" s="392">
        <v>6612</v>
      </c>
      <c r="B100" s="23" t="s">
        <v>407</v>
      </c>
      <c r="C100" s="461"/>
      <c r="D100" s="25" t="s">
        <v>272</v>
      </c>
      <c r="E100" s="106">
        <v>0</v>
      </c>
      <c r="F100" s="479">
        <v>0</v>
      </c>
      <c r="G100" s="527">
        <v>0</v>
      </c>
      <c r="H100" s="480">
        <v>0</v>
      </c>
      <c r="I100" s="480">
        <v>0</v>
      </c>
      <c r="J100" s="459">
        <v>0</v>
      </c>
      <c r="K100" s="154">
        <f t="shared" si="5"/>
        <v>0</v>
      </c>
    </row>
    <row r="101" spans="1:11" ht="18" customHeight="1" x14ac:dyDescent="0.2">
      <c r="A101" s="392">
        <v>6618</v>
      </c>
      <c r="B101" s="23" t="s">
        <v>528</v>
      </c>
      <c r="C101" s="461"/>
      <c r="D101" s="25" t="s">
        <v>3</v>
      </c>
      <c r="E101" s="106">
        <v>9</v>
      </c>
      <c r="F101" s="479">
        <v>0</v>
      </c>
      <c r="G101" s="527">
        <v>0</v>
      </c>
      <c r="H101" s="480">
        <v>0</v>
      </c>
      <c r="I101" s="480">
        <v>0</v>
      </c>
      <c r="J101" s="459">
        <v>0</v>
      </c>
      <c r="K101" s="154">
        <f t="shared" si="5"/>
        <v>0</v>
      </c>
    </row>
    <row r="102" spans="1:11" ht="25.5" x14ac:dyDescent="0.2">
      <c r="A102" s="396">
        <v>6620</v>
      </c>
      <c r="B102" s="50" t="s">
        <v>358</v>
      </c>
      <c r="C102" s="468"/>
      <c r="D102" s="467"/>
      <c r="E102" s="470"/>
      <c r="F102" s="479">
        <v>0</v>
      </c>
      <c r="G102" s="527">
        <v>0</v>
      </c>
      <c r="H102" s="480">
        <v>0</v>
      </c>
      <c r="I102" s="480">
        <v>0</v>
      </c>
      <c r="J102" s="459">
        <v>0</v>
      </c>
      <c r="K102" s="154">
        <f t="shared" si="5"/>
        <v>0</v>
      </c>
    </row>
    <row r="103" spans="1:11" ht="18" customHeight="1" x14ac:dyDescent="0.2">
      <c r="A103" s="310"/>
      <c r="B103" s="31" t="s">
        <v>697</v>
      </c>
      <c r="C103" s="46"/>
      <c r="D103" s="111"/>
      <c r="E103" s="111"/>
      <c r="F103" s="485"/>
      <c r="G103" s="485"/>
      <c r="H103" s="485"/>
      <c r="I103" s="485"/>
      <c r="J103" s="485"/>
      <c r="K103" s="144">
        <f>SUM(K97:K102)</f>
        <v>0</v>
      </c>
    </row>
    <row r="104" spans="1:11" ht="6.75" customHeight="1" x14ac:dyDescent="0.2">
      <c r="A104" s="172"/>
      <c r="B104" s="173"/>
      <c r="C104" s="173"/>
      <c r="D104" s="136"/>
      <c r="E104" s="136"/>
      <c r="F104" s="487"/>
      <c r="G104" s="487"/>
      <c r="H104" s="487"/>
      <c r="I104" s="487"/>
      <c r="J104" s="487"/>
      <c r="K104" s="249"/>
    </row>
    <row r="105" spans="1:11" ht="18" customHeight="1" x14ac:dyDescent="0.2">
      <c r="A105" s="309">
        <v>6700</v>
      </c>
      <c r="B105" s="1" t="s">
        <v>666</v>
      </c>
      <c r="C105" s="1"/>
      <c r="D105" s="137"/>
      <c r="E105" s="137"/>
      <c r="F105" s="492"/>
      <c r="G105" s="492"/>
      <c r="H105" s="492"/>
      <c r="I105" s="492"/>
      <c r="J105" s="492"/>
      <c r="K105" s="204"/>
    </row>
    <row r="106" spans="1:11" ht="18" customHeight="1" x14ac:dyDescent="0.2">
      <c r="A106" s="397">
        <v>6701</v>
      </c>
      <c r="B106" s="28" t="s">
        <v>691</v>
      </c>
      <c r="C106" s="525"/>
      <c r="D106" s="265" t="s">
        <v>272</v>
      </c>
      <c r="E106" s="134">
        <v>9</v>
      </c>
      <c r="F106" s="479">
        <v>0</v>
      </c>
      <c r="G106" s="527">
        <v>0</v>
      </c>
      <c r="H106" s="480">
        <v>0</v>
      </c>
      <c r="I106" s="480">
        <v>0</v>
      </c>
      <c r="J106" s="459">
        <v>0</v>
      </c>
      <c r="K106" s="154">
        <f>E106*(G106+I106+J106)</f>
        <v>0</v>
      </c>
    </row>
    <row r="107" spans="1:11" ht="18" customHeight="1" x14ac:dyDescent="0.2">
      <c r="A107" s="167">
        <v>6708</v>
      </c>
      <c r="B107" s="23" t="s">
        <v>692</v>
      </c>
      <c r="C107" s="461"/>
      <c r="D107" s="25" t="s">
        <v>272</v>
      </c>
      <c r="E107" s="106">
        <v>9</v>
      </c>
      <c r="F107" s="479">
        <v>0</v>
      </c>
      <c r="G107" s="527">
        <v>0</v>
      </c>
      <c r="H107" s="480">
        <v>0</v>
      </c>
      <c r="I107" s="480">
        <v>0</v>
      </c>
      <c r="J107" s="459">
        <v>0</v>
      </c>
      <c r="K107" s="154">
        <f>E107*(G107+I107+J107)</f>
        <v>0</v>
      </c>
    </row>
    <row r="108" spans="1:11" ht="25.5" x14ac:dyDescent="0.2">
      <c r="A108" s="167">
        <v>6716</v>
      </c>
      <c r="B108" s="23" t="s">
        <v>529</v>
      </c>
      <c r="C108" s="461"/>
      <c r="D108" s="25" t="s">
        <v>3</v>
      </c>
      <c r="E108" s="106">
        <v>9</v>
      </c>
      <c r="F108" s="479">
        <v>0</v>
      </c>
      <c r="G108" s="527">
        <v>0</v>
      </c>
      <c r="H108" s="480">
        <v>0</v>
      </c>
      <c r="I108" s="480">
        <v>0</v>
      </c>
      <c r="J108" s="459">
        <v>0</v>
      </c>
      <c r="K108" s="154">
        <f>E108*(G108+I108+J108)</f>
        <v>0</v>
      </c>
    </row>
    <row r="109" spans="1:11" ht="25.5" x14ac:dyDescent="0.2">
      <c r="A109" s="167">
        <v>6717</v>
      </c>
      <c r="B109" s="50" t="s">
        <v>358</v>
      </c>
      <c r="C109" s="461"/>
      <c r="D109" s="462"/>
      <c r="E109" s="462"/>
      <c r="F109" s="479">
        <v>0</v>
      </c>
      <c r="G109" s="527">
        <v>0</v>
      </c>
      <c r="H109" s="480">
        <v>0</v>
      </c>
      <c r="I109" s="480">
        <v>0</v>
      </c>
      <c r="J109" s="459">
        <v>0</v>
      </c>
      <c r="K109" s="154">
        <f>E109*(G109+I109+J109)</f>
        <v>0</v>
      </c>
    </row>
    <row r="110" spans="1:11" ht="22.35" customHeight="1" x14ac:dyDescent="0.2">
      <c r="A110" s="310"/>
      <c r="B110" s="31" t="s">
        <v>690</v>
      </c>
      <c r="C110" s="46"/>
      <c r="D110" s="111"/>
      <c r="E110" s="111"/>
      <c r="F110" s="485"/>
      <c r="G110" s="485"/>
      <c r="H110" s="485"/>
      <c r="I110" s="485"/>
      <c r="J110" s="485"/>
      <c r="K110" s="144">
        <f>SUM(K106:K109)</f>
        <v>0</v>
      </c>
    </row>
    <row r="111" spans="1:11" ht="22.35" customHeight="1" x14ac:dyDescent="0.2">
      <c r="A111" s="172"/>
      <c r="B111" s="173"/>
      <c r="C111" s="173"/>
      <c r="D111" s="136"/>
      <c r="E111" s="136"/>
      <c r="F111" s="487"/>
      <c r="G111" s="487"/>
      <c r="H111" s="487"/>
      <c r="I111" s="487"/>
      <c r="J111" s="487"/>
      <c r="K111" s="249"/>
    </row>
    <row r="112" spans="1:11" ht="26.45" customHeight="1" x14ac:dyDescent="0.2">
      <c r="A112" s="309" t="s">
        <v>200</v>
      </c>
      <c r="B112" s="1" t="s">
        <v>435</v>
      </c>
      <c r="C112" s="1"/>
      <c r="D112" s="137"/>
      <c r="E112" s="137"/>
      <c r="F112" s="492"/>
      <c r="G112" s="492"/>
      <c r="H112" s="492"/>
      <c r="I112" s="492"/>
      <c r="J112" s="492"/>
      <c r="K112" s="204"/>
    </row>
    <row r="113" spans="1:11" ht="22.35" customHeight="1" x14ac:dyDescent="0.2">
      <c r="A113" s="167" t="s">
        <v>201</v>
      </c>
      <c r="B113" s="23" t="s">
        <v>694</v>
      </c>
      <c r="C113" s="461"/>
      <c r="D113" s="25" t="s">
        <v>3</v>
      </c>
      <c r="E113" s="106">
        <v>9</v>
      </c>
      <c r="F113" s="479">
        <v>0</v>
      </c>
      <c r="G113" s="503">
        <v>0</v>
      </c>
      <c r="H113" s="479">
        <v>0</v>
      </c>
      <c r="I113" s="479">
        <v>0</v>
      </c>
      <c r="J113" s="510" t="s">
        <v>429</v>
      </c>
      <c r="K113" s="264">
        <f>E113*(G113+I113)</f>
        <v>0</v>
      </c>
    </row>
    <row r="114" spans="1:11" ht="22.35" customHeight="1" x14ac:dyDescent="0.2">
      <c r="A114" s="167" t="s">
        <v>202</v>
      </c>
      <c r="B114" s="23" t="s">
        <v>695</v>
      </c>
      <c r="C114" s="461"/>
      <c r="D114" s="25" t="s">
        <v>3</v>
      </c>
      <c r="E114" s="106">
        <v>9</v>
      </c>
      <c r="F114" s="479">
        <v>0</v>
      </c>
      <c r="G114" s="503">
        <v>0</v>
      </c>
      <c r="H114" s="479">
        <v>0</v>
      </c>
      <c r="I114" s="479">
        <v>0</v>
      </c>
      <c r="J114" s="510" t="s">
        <v>429</v>
      </c>
      <c r="K114" s="264">
        <f>E114*(G114+I114)</f>
        <v>0</v>
      </c>
    </row>
    <row r="115" spans="1:11" ht="22.35" customHeight="1" x14ac:dyDescent="0.2">
      <c r="A115" s="167" t="s">
        <v>203</v>
      </c>
      <c r="B115" s="23" t="s">
        <v>696</v>
      </c>
      <c r="C115" s="461"/>
      <c r="D115" s="25" t="s">
        <v>3</v>
      </c>
      <c r="E115" s="106">
        <v>9</v>
      </c>
      <c r="F115" s="479">
        <v>0</v>
      </c>
      <c r="G115" s="503">
        <v>0</v>
      </c>
      <c r="H115" s="479">
        <v>0</v>
      </c>
      <c r="I115" s="479">
        <v>0</v>
      </c>
      <c r="J115" s="510" t="s">
        <v>429</v>
      </c>
      <c r="K115" s="264">
        <f>E115*(G115+I115)</f>
        <v>0</v>
      </c>
    </row>
    <row r="116" spans="1:11" ht="22.35" customHeight="1" thickBot="1" x14ac:dyDescent="0.25">
      <c r="A116" s="399"/>
      <c r="B116" s="400" t="s">
        <v>693</v>
      </c>
      <c r="C116" s="401"/>
      <c r="D116" s="402"/>
      <c r="E116" s="402"/>
      <c r="F116" s="404"/>
      <c r="G116" s="404"/>
      <c r="H116" s="404"/>
      <c r="I116" s="404"/>
      <c r="J116" s="404"/>
      <c r="K116" s="150">
        <f>SUM(K113:K115)</f>
        <v>0</v>
      </c>
    </row>
  </sheetData>
  <sheetProtection algorithmName="SHA-512" hashValue="+bMFRz6UiJTtqH06od5x38ljDCHcsRnVupjFdqFhKpa6qda9ACd5rptCrnCFs49JmfjJ1kKewKB2+ohqNexEmg==" saltValue="MMFuD2v4eZgQWwBwg7AEcw==" spinCount="100000" sheet="1"/>
  <mergeCells count="5">
    <mergeCell ref="F7:G7"/>
    <mergeCell ref="H7:I7"/>
    <mergeCell ref="A11:F11"/>
    <mergeCell ref="C7:C8"/>
    <mergeCell ref="J4:K4"/>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de &amp;N</oddFooter>
  </headerFooter>
  <rowBreaks count="5" manualBreakCount="5">
    <brk id="24" max="10" man="1"/>
    <brk id="45" max="10" man="1"/>
    <brk id="68" max="10" man="1"/>
    <brk id="86" max="11" man="1"/>
    <brk id="10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showGridLines="0" view="pageBreakPreview" zoomScaleNormal="70" zoomScaleSheetLayoutView="100" workbookViewId="0">
      <selection activeCell="A2" sqref="A2"/>
    </sheetView>
  </sheetViews>
  <sheetFormatPr baseColWidth="10" defaultColWidth="9.140625" defaultRowHeight="12.75" x14ac:dyDescent="0.2"/>
  <cols>
    <col min="1" max="1" width="7.42578125" style="10" customWidth="1"/>
    <col min="2" max="2" width="49.7109375" style="10" customWidth="1"/>
    <col min="3" max="3" width="11.28515625" style="10" customWidth="1"/>
    <col min="4" max="4" width="10" style="10" customWidth="1"/>
    <col min="5" max="5" width="10.140625" style="10" bestFit="1" customWidth="1"/>
    <col min="6"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ht="6.75" customHeight="1" x14ac:dyDescent="0.2">
      <c r="A1" s="359"/>
      <c r="B1" s="423"/>
      <c r="C1" s="423"/>
      <c r="D1" s="424"/>
      <c r="E1" s="424"/>
      <c r="F1" s="425"/>
      <c r="G1" s="425"/>
      <c r="H1" s="425"/>
      <c r="I1" s="425"/>
      <c r="J1" s="425"/>
      <c r="K1" s="426"/>
    </row>
    <row r="2" spans="1:11" s="166" customFormat="1" ht="18" customHeight="1" x14ac:dyDescent="0.25">
      <c r="A2" s="427"/>
      <c r="B2" s="5"/>
      <c r="C2" s="5"/>
      <c r="D2" s="363" t="s">
        <v>779</v>
      </c>
      <c r="E2" s="5"/>
      <c r="F2" s="6"/>
      <c r="G2" s="267"/>
      <c r="H2" s="267"/>
      <c r="I2" s="267"/>
      <c r="J2" s="267"/>
      <c r="K2" s="384" t="s">
        <v>250</v>
      </c>
    </row>
    <row r="3" spans="1:11" ht="18" customHeight="1" x14ac:dyDescent="0.25">
      <c r="A3" s="172"/>
      <c r="B3" s="383"/>
      <c r="C3" s="383"/>
      <c r="D3" s="419" t="s">
        <v>341</v>
      </c>
      <c r="E3" s="173"/>
      <c r="F3" s="363"/>
      <c r="G3" s="369"/>
      <c r="H3" s="369"/>
      <c r="I3" s="369"/>
      <c r="J3" s="22" t="s">
        <v>249</v>
      </c>
      <c r="K3" s="384"/>
    </row>
    <row r="4" spans="1:11" ht="18" customHeight="1" x14ac:dyDescent="0.25">
      <c r="A4" s="172"/>
      <c r="B4" s="383"/>
      <c r="C4" s="383"/>
      <c r="D4" s="419" t="s">
        <v>248</v>
      </c>
      <c r="E4" s="173"/>
      <c r="F4" s="363"/>
      <c r="G4" s="369"/>
      <c r="H4" s="369"/>
      <c r="I4" s="369"/>
      <c r="J4" s="654" t="str">
        <f>IF('Prix Total'!J3="","",'Prix Total'!J3)</f>
        <v/>
      </c>
      <c r="K4" s="655"/>
    </row>
    <row r="5" spans="1:11" ht="15" customHeight="1" thickBot="1" x14ac:dyDescent="0.3">
      <c r="A5" s="172"/>
      <c r="B5" s="383"/>
      <c r="C5" s="383"/>
      <c r="D5" s="369"/>
      <c r="E5" s="369"/>
      <c r="F5" s="363"/>
      <c r="G5" s="369"/>
      <c r="H5" s="369"/>
      <c r="I5" s="369"/>
      <c r="J5" s="331"/>
      <c r="K5" s="366"/>
    </row>
    <row r="6" spans="1:11" ht="6.6" hidden="1" customHeight="1" x14ac:dyDescent="0.2">
      <c r="A6" s="367"/>
      <c r="B6" s="368"/>
      <c r="C6" s="368"/>
      <c r="D6" s="368"/>
      <c r="E6" s="368"/>
      <c r="F6" s="368"/>
      <c r="G6" s="368"/>
      <c r="H6" s="368"/>
      <c r="I6" s="368"/>
      <c r="J6" s="368"/>
      <c r="K6" s="370"/>
    </row>
    <row r="7" spans="1:11" ht="57" customHeight="1" x14ac:dyDescent="0.2">
      <c r="A7" s="121"/>
      <c r="B7" s="357"/>
      <c r="C7" s="647" t="s">
        <v>251</v>
      </c>
      <c r="D7" s="357"/>
      <c r="E7" s="357"/>
      <c r="F7" s="645" t="s">
        <v>255</v>
      </c>
      <c r="G7" s="646"/>
      <c r="H7" s="645" t="s">
        <v>254</v>
      </c>
      <c r="I7" s="646"/>
      <c r="J7" s="122" t="s">
        <v>256</v>
      </c>
      <c r="K7" s="163" t="s">
        <v>257</v>
      </c>
    </row>
    <row r="8" spans="1:11" s="327" customFormat="1" ht="15" customHeight="1" x14ac:dyDescent="0.2">
      <c r="A8" s="123" t="s">
        <v>0</v>
      </c>
      <c r="B8" s="47" t="s">
        <v>1</v>
      </c>
      <c r="C8" s="648"/>
      <c r="D8" s="358" t="s">
        <v>252</v>
      </c>
      <c r="E8" s="358" t="s">
        <v>253</v>
      </c>
      <c r="F8" s="48" t="s">
        <v>37</v>
      </c>
      <c r="G8" s="48" t="s">
        <v>38</v>
      </c>
      <c r="H8" s="48" t="s">
        <v>37</v>
      </c>
      <c r="I8" s="48" t="s">
        <v>38</v>
      </c>
      <c r="J8" s="49" t="s">
        <v>299</v>
      </c>
      <c r="K8" s="139" t="s">
        <v>39</v>
      </c>
    </row>
    <row r="9" spans="1:11" s="105" customFormat="1" ht="24" x14ac:dyDescent="0.2">
      <c r="A9" s="53"/>
      <c r="B9" s="51" t="s">
        <v>294</v>
      </c>
      <c r="C9" s="51"/>
      <c r="D9" s="51"/>
      <c r="E9" s="51" t="s">
        <v>64</v>
      </c>
      <c r="F9" s="51" t="s">
        <v>65</v>
      </c>
      <c r="G9" s="51" t="s">
        <v>66</v>
      </c>
      <c r="H9" s="51" t="s">
        <v>67</v>
      </c>
      <c r="I9" s="51" t="s">
        <v>68</v>
      </c>
      <c r="J9" s="52" t="s">
        <v>69</v>
      </c>
      <c r="K9" s="140" t="s">
        <v>198</v>
      </c>
    </row>
    <row r="10" spans="1:11" s="173" customFormat="1" ht="6" customHeight="1" x14ac:dyDescent="0.2">
      <c r="A10" s="428"/>
      <c r="B10" s="202"/>
      <c r="C10" s="202"/>
      <c r="D10" s="202"/>
      <c r="E10" s="202"/>
      <c r="F10" s="202"/>
      <c r="G10" s="202"/>
      <c r="H10" s="202"/>
      <c r="I10" s="202"/>
      <c r="J10" s="202"/>
      <c r="K10" s="268"/>
    </row>
    <row r="11" spans="1:11" s="173" customFormat="1" ht="24" customHeight="1" x14ac:dyDescent="0.25">
      <c r="A11" s="656" t="s">
        <v>708</v>
      </c>
      <c r="B11" s="657"/>
      <c r="C11" s="657"/>
      <c r="D11" s="657"/>
      <c r="E11" s="657"/>
      <c r="F11" s="657"/>
      <c r="G11" s="266"/>
      <c r="H11" s="266"/>
      <c r="I11" s="266"/>
      <c r="J11" s="266"/>
      <c r="K11" s="249"/>
    </row>
    <row r="12" spans="1:11" ht="18" customHeight="1" x14ac:dyDescent="0.2">
      <c r="A12" s="309"/>
      <c r="B12" s="1" t="s">
        <v>730</v>
      </c>
      <c r="C12" s="1"/>
      <c r="D12" s="201"/>
      <c r="E12" s="201"/>
      <c r="F12" s="203"/>
      <c r="G12" s="203"/>
      <c r="H12" s="203"/>
      <c r="I12" s="203"/>
      <c r="J12" s="203"/>
      <c r="K12" s="204"/>
    </row>
    <row r="13" spans="1:11" ht="18" customHeight="1" x14ac:dyDescent="0.2">
      <c r="A13" s="397">
        <v>6000</v>
      </c>
      <c r="B13" s="54" t="s">
        <v>713</v>
      </c>
      <c r="C13" s="269"/>
      <c r="D13" s="269"/>
      <c r="E13" s="269"/>
      <c r="F13" s="270"/>
      <c r="G13" s="271"/>
      <c r="H13" s="271"/>
      <c r="I13" s="271"/>
      <c r="J13" s="271"/>
      <c r="K13" s="181">
        <f>K36</f>
        <v>0</v>
      </c>
    </row>
    <row r="14" spans="1:11" ht="18" customHeight="1" x14ac:dyDescent="0.2">
      <c r="A14" s="217">
        <v>4300</v>
      </c>
      <c r="B14" s="32" t="s">
        <v>360</v>
      </c>
      <c r="C14" s="272"/>
      <c r="D14" s="272"/>
      <c r="E14" s="272"/>
      <c r="F14" s="273"/>
      <c r="G14" s="274"/>
      <c r="H14" s="274"/>
      <c r="I14" s="274"/>
      <c r="J14" s="274"/>
      <c r="K14" s="220">
        <f>K44</f>
        <v>0</v>
      </c>
    </row>
    <row r="15" spans="1:11" ht="18" customHeight="1" x14ac:dyDescent="0.2">
      <c r="A15" s="167">
        <v>5100</v>
      </c>
      <c r="B15" s="32" t="s">
        <v>703</v>
      </c>
      <c r="C15" s="233"/>
      <c r="D15" s="233"/>
      <c r="E15" s="233"/>
      <c r="F15" s="275"/>
      <c r="G15" s="198"/>
      <c r="H15" s="198"/>
      <c r="I15" s="198"/>
      <c r="J15" s="198"/>
      <c r="K15" s="154">
        <f>K57</f>
        <v>0</v>
      </c>
    </row>
    <row r="16" spans="1:11" ht="18" customHeight="1" x14ac:dyDescent="0.2">
      <c r="A16" s="167">
        <v>5200</v>
      </c>
      <c r="B16" s="32" t="s">
        <v>655</v>
      </c>
      <c r="C16" s="233"/>
      <c r="D16" s="233"/>
      <c r="E16" s="233"/>
      <c r="F16" s="275"/>
      <c r="G16" s="198"/>
      <c r="H16" s="198"/>
      <c r="I16" s="198"/>
      <c r="J16" s="198"/>
      <c r="K16" s="154">
        <f>K67</f>
        <v>0</v>
      </c>
    </row>
    <row r="17" spans="1:11" ht="18" customHeight="1" x14ac:dyDescent="0.2">
      <c r="A17" s="167">
        <v>6100</v>
      </c>
      <c r="B17" s="32" t="s">
        <v>661</v>
      </c>
      <c r="C17" s="233"/>
      <c r="D17" s="233"/>
      <c r="E17" s="233"/>
      <c r="F17" s="275"/>
      <c r="G17" s="198"/>
      <c r="H17" s="198"/>
      <c r="I17" s="198"/>
      <c r="J17" s="198"/>
      <c r="K17" s="154">
        <f>K75</f>
        <v>0</v>
      </c>
    </row>
    <row r="18" spans="1:11" ht="18" customHeight="1" x14ac:dyDescent="0.2">
      <c r="A18" s="167">
        <v>6200</v>
      </c>
      <c r="B18" s="32" t="s">
        <v>22</v>
      </c>
      <c r="C18" s="233"/>
      <c r="D18" s="233"/>
      <c r="E18" s="233"/>
      <c r="F18" s="275"/>
      <c r="G18" s="198"/>
      <c r="H18" s="198"/>
      <c r="I18" s="198"/>
      <c r="J18" s="198"/>
      <c r="K18" s="154">
        <f>K85</f>
        <v>0</v>
      </c>
    </row>
    <row r="19" spans="1:11" ht="18" customHeight="1" x14ac:dyDescent="0.2">
      <c r="A19" s="167">
        <v>6400</v>
      </c>
      <c r="B19" s="32" t="s">
        <v>664</v>
      </c>
      <c r="C19" s="233"/>
      <c r="D19" s="233"/>
      <c r="E19" s="233"/>
      <c r="F19" s="275"/>
      <c r="G19" s="198"/>
      <c r="H19" s="198"/>
      <c r="I19" s="198"/>
      <c r="J19" s="198"/>
      <c r="K19" s="154">
        <f>K94</f>
        <v>0</v>
      </c>
    </row>
    <row r="20" spans="1:11" ht="18" customHeight="1" x14ac:dyDescent="0.2">
      <c r="A20" s="167">
        <v>6600</v>
      </c>
      <c r="B20" s="32" t="s">
        <v>665</v>
      </c>
      <c r="C20" s="233"/>
      <c r="D20" s="233"/>
      <c r="E20" s="233"/>
      <c r="F20" s="275"/>
      <c r="G20" s="198"/>
      <c r="H20" s="198"/>
      <c r="I20" s="198"/>
      <c r="J20" s="198"/>
      <c r="K20" s="154">
        <f>K103</f>
        <v>0</v>
      </c>
    </row>
    <row r="21" spans="1:11" ht="18" customHeight="1" x14ac:dyDescent="0.2">
      <c r="A21" s="167">
        <v>6700</v>
      </c>
      <c r="B21" s="32" t="s">
        <v>666</v>
      </c>
      <c r="C21" s="233"/>
      <c r="D21" s="233"/>
      <c r="E21" s="233"/>
      <c r="F21" s="275"/>
      <c r="G21" s="198"/>
      <c r="H21" s="198"/>
      <c r="I21" s="198"/>
      <c r="J21" s="198"/>
      <c r="K21" s="154">
        <f>K110</f>
        <v>0</v>
      </c>
    </row>
    <row r="22" spans="1:11" ht="18" customHeight="1" x14ac:dyDescent="0.2">
      <c r="A22" s="167" t="s">
        <v>204</v>
      </c>
      <c r="B22" s="32" t="s">
        <v>435</v>
      </c>
      <c r="C22" s="233"/>
      <c r="D22" s="233"/>
      <c r="E22" s="233"/>
      <c r="F22" s="275"/>
      <c r="G22" s="276"/>
      <c r="H22" s="198"/>
      <c r="I22" s="198"/>
      <c r="J22" s="276"/>
      <c r="K22" s="154">
        <f>K116</f>
        <v>0</v>
      </c>
    </row>
    <row r="23" spans="1:11" ht="18" customHeight="1" x14ac:dyDescent="0.2">
      <c r="A23" s="310"/>
      <c r="B23" s="2" t="s">
        <v>709</v>
      </c>
      <c r="C23" s="3"/>
      <c r="D23" s="3"/>
      <c r="E23" s="3"/>
      <c r="F23" s="4"/>
      <c r="G23" s="277"/>
      <c r="H23" s="277"/>
      <c r="I23" s="277"/>
      <c r="J23" s="277"/>
      <c r="K23" s="152">
        <f>SUM(K13:K22)</f>
        <v>0</v>
      </c>
    </row>
    <row r="24" spans="1:11" s="166" customFormat="1" ht="6.75" customHeight="1" x14ac:dyDescent="0.2">
      <c r="A24" s="429"/>
      <c r="B24" s="12"/>
      <c r="C24" s="12"/>
      <c r="D24" s="12"/>
      <c r="E24" s="12"/>
      <c r="F24" s="13"/>
      <c r="G24" s="113"/>
      <c r="H24" s="113"/>
      <c r="I24" s="113"/>
      <c r="J24" s="113"/>
      <c r="K24" s="153"/>
    </row>
    <row r="25" spans="1:11" ht="18" customHeight="1" x14ac:dyDescent="0.2">
      <c r="A25" s="309">
        <v>6000</v>
      </c>
      <c r="B25" s="1" t="s">
        <v>713</v>
      </c>
      <c r="C25" s="1"/>
      <c r="D25" s="137"/>
      <c r="E25" s="137"/>
      <c r="F25" s="203"/>
      <c r="G25" s="203"/>
      <c r="H25" s="203"/>
      <c r="I25" s="203"/>
      <c r="J25" s="203"/>
      <c r="K25" s="204"/>
    </row>
    <row r="26" spans="1:11" ht="18" customHeight="1" x14ac:dyDescent="0.2">
      <c r="A26" s="397">
        <v>6001</v>
      </c>
      <c r="B26" s="29" t="s">
        <v>781</v>
      </c>
      <c r="C26" s="460"/>
      <c r="D26" s="25" t="s">
        <v>3</v>
      </c>
      <c r="E26" s="134">
        <v>0</v>
      </c>
      <c r="F26" s="477">
        <v>0</v>
      </c>
      <c r="G26" s="477">
        <v>0</v>
      </c>
      <c r="H26" s="477">
        <v>0</v>
      </c>
      <c r="I26" s="477">
        <v>0</v>
      </c>
      <c r="J26" s="478">
        <v>0</v>
      </c>
      <c r="K26" s="220">
        <f t="shared" ref="K26:K35" si="0">E26*(G26+I26+J26)</f>
        <v>0</v>
      </c>
    </row>
    <row r="27" spans="1:11" ht="25.5" x14ac:dyDescent="0.2">
      <c r="A27" s="217">
        <v>6002</v>
      </c>
      <c r="B27" s="36" t="s">
        <v>343</v>
      </c>
      <c r="C27" s="460"/>
      <c r="D27" s="25" t="s">
        <v>3</v>
      </c>
      <c r="E27" s="135">
        <v>4</v>
      </c>
      <c r="F27" s="458">
        <v>0</v>
      </c>
      <c r="G27" s="480">
        <v>0</v>
      </c>
      <c r="H27" s="480">
        <v>0</v>
      </c>
      <c r="I27" s="480">
        <v>0</v>
      </c>
      <c r="J27" s="459">
        <v>0</v>
      </c>
      <c r="K27" s="154">
        <f t="shared" si="0"/>
        <v>0</v>
      </c>
    </row>
    <row r="28" spans="1:11" ht="18.75" customHeight="1" x14ac:dyDescent="0.2">
      <c r="A28" s="217">
        <v>6003</v>
      </c>
      <c r="B28" s="36" t="s">
        <v>2</v>
      </c>
      <c r="C28" s="460"/>
      <c r="D28" s="25"/>
      <c r="E28" s="135"/>
      <c r="F28" s="458">
        <v>0</v>
      </c>
      <c r="G28" s="480">
        <v>0</v>
      </c>
      <c r="H28" s="480">
        <v>0</v>
      </c>
      <c r="I28" s="480">
        <v>0</v>
      </c>
      <c r="J28" s="459">
        <v>0</v>
      </c>
      <c r="K28" s="154">
        <f t="shared" si="0"/>
        <v>0</v>
      </c>
    </row>
    <row r="29" spans="1:11" ht="18" customHeight="1" x14ac:dyDescent="0.2">
      <c r="A29" s="217">
        <v>6004</v>
      </c>
      <c r="B29" s="36" t="s">
        <v>2</v>
      </c>
      <c r="C29" s="460"/>
      <c r="D29" s="25"/>
      <c r="E29" s="135"/>
      <c r="F29" s="458">
        <v>0</v>
      </c>
      <c r="G29" s="480">
        <v>0</v>
      </c>
      <c r="H29" s="480">
        <v>0</v>
      </c>
      <c r="I29" s="480">
        <v>0</v>
      </c>
      <c r="J29" s="459">
        <v>0</v>
      </c>
      <c r="K29" s="154">
        <f t="shared" si="0"/>
        <v>0</v>
      </c>
    </row>
    <row r="30" spans="1:11" ht="38.25" x14ac:dyDescent="0.2">
      <c r="A30" s="217">
        <v>6005</v>
      </c>
      <c r="B30" s="36" t="s">
        <v>346</v>
      </c>
      <c r="C30" s="460"/>
      <c r="D30" s="25" t="s">
        <v>3</v>
      </c>
      <c r="E30" s="135">
        <v>4</v>
      </c>
      <c r="F30" s="458">
        <v>0</v>
      </c>
      <c r="G30" s="480">
        <v>0</v>
      </c>
      <c r="H30" s="480">
        <v>0</v>
      </c>
      <c r="I30" s="480">
        <v>0</v>
      </c>
      <c r="J30" s="459">
        <v>0</v>
      </c>
      <c r="K30" s="154">
        <f t="shared" si="0"/>
        <v>0</v>
      </c>
    </row>
    <row r="31" spans="1:11" ht="19.5" customHeight="1" x14ac:dyDescent="0.2">
      <c r="A31" s="217">
        <v>6006</v>
      </c>
      <c r="B31" s="33" t="s">
        <v>650</v>
      </c>
      <c r="C31" s="461"/>
      <c r="D31" s="25" t="s">
        <v>3</v>
      </c>
      <c r="E31" s="135">
        <v>4</v>
      </c>
      <c r="F31" s="458">
        <v>0</v>
      </c>
      <c r="G31" s="480">
        <v>0</v>
      </c>
      <c r="H31" s="480">
        <v>0</v>
      </c>
      <c r="I31" s="480">
        <v>0</v>
      </c>
      <c r="J31" s="459">
        <v>0</v>
      </c>
      <c r="K31" s="154">
        <f t="shared" si="0"/>
        <v>0</v>
      </c>
    </row>
    <row r="32" spans="1:11" ht="18" customHeight="1" x14ac:dyDescent="0.2">
      <c r="A32" s="217">
        <v>6007</v>
      </c>
      <c r="B32" s="36" t="s">
        <v>347</v>
      </c>
      <c r="C32" s="460"/>
      <c r="D32" s="25" t="s">
        <v>3</v>
      </c>
      <c r="E32" s="135">
        <v>4</v>
      </c>
      <c r="F32" s="458">
        <v>0</v>
      </c>
      <c r="G32" s="480">
        <v>0</v>
      </c>
      <c r="H32" s="480">
        <v>0</v>
      </c>
      <c r="I32" s="480">
        <v>0</v>
      </c>
      <c r="J32" s="459">
        <v>0</v>
      </c>
      <c r="K32" s="154">
        <f t="shared" si="0"/>
        <v>0</v>
      </c>
    </row>
    <row r="33" spans="1:11" ht="25.5" x14ac:dyDescent="0.2">
      <c r="A33" s="217">
        <v>6008</v>
      </c>
      <c r="B33" s="36" t="s">
        <v>731</v>
      </c>
      <c r="C33" s="460"/>
      <c r="D33" s="25" t="s">
        <v>3</v>
      </c>
      <c r="E33" s="135">
        <v>4</v>
      </c>
      <c r="F33" s="458">
        <v>0</v>
      </c>
      <c r="G33" s="480">
        <v>0</v>
      </c>
      <c r="H33" s="480">
        <v>0</v>
      </c>
      <c r="I33" s="480">
        <v>0</v>
      </c>
      <c r="J33" s="459">
        <v>0</v>
      </c>
      <c r="K33" s="154">
        <f t="shared" si="0"/>
        <v>0</v>
      </c>
    </row>
    <row r="34" spans="1:11" ht="38.25" x14ac:dyDescent="0.2">
      <c r="A34" s="182" t="s">
        <v>197</v>
      </c>
      <c r="B34" s="132" t="s">
        <v>670</v>
      </c>
      <c r="C34" s="463"/>
      <c r="D34" s="25" t="s">
        <v>3</v>
      </c>
      <c r="E34" s="61">
        <v>4</v>
      </c>
      <c r="F34" s="479">
        <v>0</v>
      </c>
      <c r="G34" s="480">
        <v>0</v>
      </c>
      <c r="H34" s="480">
        <v>0</v>
      </c>
      <c r="I34" s="480">
        <v>0</v>
      </c>
      <c r="J34" s="459">
        <v>0</v>
      </c>
      <c r="K34" s="154">
        <f t="shared" si="0"/>
        <v>0</v>
      </c>
    </row>
    <row r="35" spans="1:11" ht="25.5" x14ac:dyDescent="0.2">
      <c r="A35" s="217">
        <v>6009</v>
      </c>
      <c r="B35" s="50" t="s">
        <v>358</v>
      </c>
      <c r="C35" s="464"/>
      <c r="D35" s="462"/>
      <c r="E35" s="465"/>
      <c r="F35" s="482">
        <v>0</v>
      </c>
      <c r="G35" s="480">
        <v>0</v>
      </c>
      <c r="H35" s="490">
        <v>0</v>
      </c>
      <c r="I35" s="490">
        <v>0</v>
      </c>
      <c r="J35" s="459">
        <v>0</v>
      </c>
      <c r="K35" s="154">
        <f t="shared" si="0"/>
        <v>0</v>
      </c>
    </row>
    <row r="36" spans="1:11" ht="18" customHeight="1" x14ac:dyDescent="0.2">
      <c r="A36" s="310"/>
      <c r="B36" s="31" t="s">
        <v>714</v>
      </c>
      <c r="C36" s="46"/>
      <c r="D36" s="111"/>
      <c r="E36" s="111"/>
      <c r="F36" s="485"/>
      <c r="G36" s="485"/>
      <c r="H36" s="485"/>
      <c r="I36" s="485"/>
      <c r="J36" s="485"/>
      <c r="K36" s="144">
        <f>SUM(K26:K35)</f>
        <v>0</v>
      </c>
    </row>
    <row r="37" spans="1:11" ht="10.35" customHeight="1" x14ac:dyDescent="0.2">
      <c r="A37" s="172"/>
      <c r="B37" s="173"/>
      <c r="C37" s="173"/>
      <c r="D37" s="136"/>
      <c r="E37" s="136"/>
      <c r="F37" s="487"/>
      <c r="G37" s="487"/>
      <c r="H37" s="487"/>
      <c r="I37" s="487"/>
      <c r="J37" s="487"/>
      <c r="K37" s="249"/>
    </row>
    <row r="38" spans="1:11" ht="18" customHeight="1" x14ac:dyDescent="0.2">
      <c r="A38" s="309">
        <v>4300</v>
      </c>
      <c r="B38" s="1" t="s">
        <v>360</v>
      </c>
      <c r="C38" s="1"/>
      <c r="D38" s="137"/>
      <c r="E38" s="137"/>
      <c r="F38" s="492"/>
      <c r="G38" s="492"/>
      <c r="H38" s="492"/>
      <c r="I38" s="492"/>
      <c r="J38" s="492"/>
      <c r="K38" s="204"/>
    </row>
    <row r="39" spans="1:11" ht="18" customHeight="1" x14ac:dyDescent="0.2">
      <c r="A39" s="191">
        <v>4353</v>
      </c>
      <c r="B39" s="27" t="s">
        <v>354</v>
      </c>
      <c r="C39" s="457"/>
      <c r="D39" s="25" t="s">
        <v>272</v>
      </c>
      <c r="E39" s="106">
        <v>0</v>
      </c>
      <c r="F39" s="479">
        <v>0</v>
      </c>
      <c r="G39" s="458">
        <v>0</v>
      </c>
      <c r="H39" s="458">
        <v>0</v>
      </c>
      <c r="I39" s="458">
        <v>0</v>
      </c>
      <c r="J39" s="459">
        <v>0</v>
      </c>
      <c r="K39" s="154">
        <f>E39*(G39+I39+J39)</f>
        <v>0</v>
      </c>
    </row>
    <row r="40" spans="1:11" ht="18" customHeight="1" x14ac:dyDescent="0.2">
      <c r="A40" s="191">
        <v>4354</v>
      </c>
      <c r="B40" s="27" t="s">
        <v>352</v>
      </c>
      <c r="C40" s="457"/>
      <c r="D40" s="25" t="s">
        <v>272</v>
      </c>
      <c r="E40" s="106">
        <v>0</v>
      </c>
      <c r="F40" s="479">
        <v>0</v>
      </c>
      <c r="G40" s="458">
        <v>0</v>
      </c>
      <c r="H40" s="458">
        <v>0</v>
      </c>
      <c r="I40" s="458">
        <v>0</v>
      </c>
      <c r="J40" s="459">
        <v>0</v>
      </c>
      <c r="K40" s="154">
        <f>E40*(G40+I40+J40)</f>
        <v>0</v>
      </c>
    </row>
    <row r="41" spans="1:11" ht="18" customHeight="1" x14ac:dyDescent="0.2">
      <c r="A41" s="191">
        <v>4405</v>
      </c>
      <c r="B41" s="27" t="s">
        <v>356</v>
      </c>
      <c r="C41" s="457"/>
      <c r="D41" s="25" t="s">
        <v>272</v>
      </c>
      <c r="E41" s="106">
        <v>0</v>
      </c>
      <c r="F41" s="479">
        <v>0</v>
      </c>
      <c r="G41" s="458">
        <v>0</v>
      </c>
      <c r="H41" s="458">
        <v>0</v>
      </c>
      <c r="I41" s="458">
        <v>0</v>
      </c>
      <c r="J41" s="459">
        <v>0</v>
      </c>
      <c r="K41" s="154">
        <f>E41*(G41+I41+J41)</f>
        <v>0</v>
      </c>
    </row>
    <row r="42" spans="1:11" ht="18" customHeight="1" x14ac:dyDescent="0.2">
      <c r="A42" s="191">
        <v>4412</v>
      </c>
      <c r="B42" s="27" t="s">
        <v>701</v>
      </c>
      <c r="C42" s="457"/>
      <c r="D42" s="25" t="s">
        <v>272</v>
      </c>
      <c r="E42" s="106">
        <v>0</v>
      </c>
      <c r="F42" s="479">
        <v>0</v>
      </c>
      <c r="G42" s="458">
        <v>0</v>
      </c>
      <c r="H42" s="458">
        <v>0</v>
      </c>
      <c r="I42" s="458">
        <v>0</v>
      </c>
      <c r="J42" s="459">
        <v>0</v>
      </c>
      <c r="K42" s="154">
        <f>E42*(G42+I42+J42)</f>
        <v>0</v>
      </c>
    </row>
    <row r="43" spans="1:11" ht="25.5" x14ac:dyDescent="0.2">
      <c r="A43" s="391" t="s">
        <v>4</v>
      </c>
      <c r="B43" s="50" t="s">
        <v>358</v>
      </c>
      <c r="C43" s="468"/>
      <c r="D43" s="469"/>
      <c r="E43" s="470"/>
      <c r="F43" s="479">
        <v>0</v>
      </c>
      <c r="G43" s="458">
        <v>0</v>
      </c>
      <c r="H43" s="458">
        <v>0</v>
      </c>
      <c r="I43" s="458">
        <v>0</v>
      </c>
      <c r="J43" s="459">
        <v>0</v>
      </c>
      <c r="K43" s="220">
        <f>E43*(G43+I43+J43)</f>
        <v>0</v>
      </c>
    </row>
    <row r="44" spans="1:11" ht="18" customHeight="1" x14ac:dyDescent="0.2">
      <c r="A44" s="310"/>
      <c r="B44" s="31" t="s">
        <v>361</v>
      </c>
      <c r="C44" s="46"/>
      <c r="D44" s="111"/>
      <c r="E44" s="111"/>
      <c r="F44" s="485"/>
      <c r="G44" s="485"/>
      <c r="H44" s="485"/>
      <c r="I44" s="485"/>
      <c r="J44" s="485"/>
      <c r="K44" s="144">
        <f>SUM(K39:K43)</f>
        <v>0</v>
      </c>
    </row>
    <row r="45" spans="1:11" ht="10.35" customHeight="1" x14ac:dyDescent="0.2">
      <c r="A45" s="172"/>
      <c r="B45" s="173"/>
      <c r="C45" s="173"/>
      <c r="D45" s="136"/>
      <c r="E45" s="136"/>
      <c r="F45" s="487"/>
      <c r="G45" s="487"/>
      <c r="H45" s="487"/>
      <c r="I45" s="487"/>
      <c r="J45" s="487"/>
      <c r="K45" s="249"/>
    </row>
    <row r="46" spans="1:11" ht="16.899999999999999" customHeight="1" x14ac:dyDescent="0.2">
      <c r="A46" s="309">
        <v>5100</v>
      </c>
      <c r="B46" s="1" t="s">
        <v>703</v>
      </c>
      <c r="C46" s="1"/>
      <c r="D46" s="137"/>
      <c r="E46" s="137"/>
      <c r="F46" s="492"/>
      <c r="G46" s="492"/>
      <c r="H46" s="492"/>
      <c r="I46" s="492"/>
      <c r="J46" s="492"/>
      <c r="K46" s="204"/>
    </row>
    <row r="47" spans="1:11" ht="25.5" x14ac:dyDescent="0.2">
      <c r="A47" s="167">
        <v>5104</v>
      </c>
      <c r="B47" s="27" t="s">
        <v>676</v>
      </c>
      <c r="C47" s="457"/>
      <c r="D47" s="25" t="s">
        <v>272</v>
      </c>
      <c r="E47" s="106">
        <v>0</v>
      </c>
      <c r="F47" s="479">
        <v>0</v>
      </c>
      <c r="G47" s="458">
        <v>0</v>
      </c>
      <c r="H47" s="458">
        <v>0</v>
      </c>
      <c r="I47" s="458">
        <v>0</v>
      </c>
      <c r="J47" s="459">
        <v>0</v>
      </c>
      <c r="K47" s="154">
        <f t="shared" ref="K47:K56" si="1">E47*(G47+I47+J47)</f>
        <v>0</v>
      </c>
    </row>
    <row r="48" spans="1:11" ht="18" customHeight="1" x14ac:dyDescent="0.2">
      <c r="A48" s="167">
        <v>5105</v>
      </c>
      <c r="B48" s="27" t="s">
        <v>675</v>
      </c>
      <c r="C48" s="457"/>
      <c r="D48" s="25" t="s">
        <v>272</v>
      </c>
      <c r="E48" s="106">
        <v>0</v>
      </c>
      <c r="F48" s="479">
        <v>0</v>
      </c>
      <c r="G48" s="458">
        <v>0</v>
      </c>
      <c r="H48" s="458">
        <v>0</v>
      </c>
      <c r="I48" s="458">
        <v>0</v>
      </c>
      <c r="J48" s="459">
        <v>0</v>
      </c>
      <c r="K48" s="154">
        <f t="shared" si="1"/>
        <v>0</v>
      </c>
    </row>
    <row r="49" spans="1:11" ht="25.5" x14ac:dyDescent="0.2">
      <c r="A49" s="167">
        <v>5110</v>
      </c>
      <c r="B49" s="27" t="s">
        <v>677</v>
      </c>
      <c r="C49" s="457"/>
      <c r="D49" s="25" t="s">
        <v>272</v>
      </c>
      <c r="E49" s="106">
        <v>0</v>
      </c>
      <c r="F49" s="479">
        <v>0</v>
      </c>
      <c r="G49" s="458">
        <v>0</v>
      </c>
      <c r="H49" s="458">
        <v>0</v>
      </c>
      <c r="I49" s="458">
        <v>0</v>
      </c>
      <c r="J49" s="459">
        <v>0</v>
      </c>
      <c r="K49" s="154">
        <f t="shared" si="1"/>
        <v>0</v>
      </c>
    </row>
    <row r="50" spans="1:11" ht="25.5" x14ac:dyDescent="0.2">
      <c r="A50" s="167">
        <v>5111</v>
      </c>
      <c r="B50" s="27" t="s">
        <v>678</v>
      </c>
      <c r="C50" s="457"/>
      <c r="D50" s="25" t="s">
        <v>272</v>
      </c>
      <c r="E50" s="106">
        <v>0</v>
      </c>
      <c r="F50" s="479">
        <v>0</v>
      </c>
      <c r="G50" s="458">
        <v>0</v>
      </c>
      <c r="H50" s="458">
        <v>0</v>
      </c>
      <c r="I50" s="458">
        <v>0</v>
      </c>
      <c r="J50" s="459">
        <v>0</v>
      </c>
      <c r="K50" s="154">
        <f t="shared" si="1"/>
        <v>0</v>
      </c>
    </row>
    <row r="51" spans="1:11" ht="25.5" x14ac:dyDescent="0.2">
      <c r="A51" s="167">
        <v>5116</v>
      </c>
      <c r="B51" s="27" t="s">
        <v>679</v>
      </c>
      <c r="C51" s="457"/>
      <c r="D51" s="25" t="s">
        <v>272</v>
      </c>
      <c r="E51" s="106">
        <v>0</v>
      </c>
      <c r="F51" s="479">
        <v>0</v>
      </c>
      <c r="G51" s="458">
        <v>0</v>
      </c>
      <c r="H51" s="458">
        <v>0</v>
      </c>
      <c r="I51" s="458">
        <v>0</v>
      </c>
      <c r="J51" s="459">
        <v>0</v>
      </c>
      <c r="K51" s="154">
        <f t="shared" si="1"/>
        <v>0</v>
      </c>
    </row>
    <row r="52" spans="1:11" ht="25.5" x14ac:dyDescent="0.2">
      <c r="A52" s="167">
        <v>5122</v>
      </c>
      <c r="B52" s="27" t="s">
        <v>680</v>
      </c>
      <c r="C52" s="457"/>
      <c r="D52" s="25" t="s">
        <v>272</v>
      </c>
      <c r="E52" s="106">
        <v>0</v>
      </c>
      <c r="F52" s="479">
        <v>0</v>
      </c>
      <c r="G52" s="458">
        <v>0</v>
      </c>
      <c r="H52" s="458">
        <v>0</v>
      </c>
      <c r="I52" s="458">
        <v>0</v>
      </c>
      <c r="J52" s="459">
        <v>0</v>
      </c>
      <c r="K52" s="154">
        <f t="shared" si="1"/>
        <v>0</v>
      </c>
    </row>
    <row r="53" spans="1:11" ht="17.45" customHeight="1" x14ac:dyDescent="0.2">
      <c r="A53" s="167">
        <v>5128</v>
      </c>
      <c r="B53" s="27" t="s">
        <v>681</v>
      </c>
      <c r="C53" s="457"/>
      <c r="D53" s="25" t="s">
        <v>272</v>
      </c>
      <c r="E53" s="106">
        <v>0</v>
      </c>
      <c r="F53" s="479">
        <v>0</v>
      </c>
      <c r="G53" s="458">
        <v>0</v>
      </c>
      <c r="H53" s="458">
        <v>0</v>
      </c>
      <c r="I53" s="458">
        <v>0</v>
      </c>
      <c r="J53" s="459">
        <v>0</v>
      </c>
      <c r="K53" s="154">
        <f t="shared" si="1"/>
        <v>0</v>
      </c>
    </row>
    <row r="54" spans="1:11" ht="25.5" x14ac:dyDescent="0.2">
      <c r="A54" s="167">
        <v>5130</v>
      </c>
      <c r="B54" s="27" t="s">
        <v>702</v>
      </c>
      <c r="C54" s="457"/>
      <c r="D54" s="25" t="s">
        <v>272</v>
      </c>
      <c r="E54" s="106">
        <v>0</v>
      </c>
      <c r="F54" s="479">
        <v>0</v>
      </c>
      <c r="G54" s="458">
        <v>0</v>
      </c>
      <c r="H54" s="458">
        <v>0</v>
      </c>
      <c r="I54" s="458">
        <v>0</v>
      </c>
      <c r="J54" s="459">
        <v>0</v>
      </c>
      <c r="K54" s="154">
        <f t="shared" si="1"/>
        <v>0</v>
      </c>
    </row>
    <row r="55" spans="1:11" ht="38.25" x14ac:dyDescent="0.2">
      <c r="A55" s="167" t="s">
        <v>23</v>
      </c>
      <c r="B55" s="27" t="s">
        <v>682</v>
      </c>
      <c r="C55" s="457"/>
      <c r="D55" s="25" t="s">
        <v>3</v>
      </c>
      <c r="E55" s="106">
        <v>4</v>
      </c>
      <c r="F55" s="479">
        <v>0</v>
      </c>
      <c r="G55" s="458">
        <v>0</v>
      </c>
      <c r="H55" s="458">
        <v>0</v>
      </c>
      <c r="I55" s="458">
        <v>0</v>
      </c>
      <c r="J55" s="459">
        <v>0</v>
      </c>
      <c r="K55" s="154">
        <f t="shared" si="1"/>
        <v>0</v>
      </c>
    </row>
    <row r="56" spans="1:11" ht="25.5" x14ac:dyDescent="0.2">
      <c r="A56" s="167" t="s">
        <v>23</v>
      </c>
      <c r="B56" s="50" t="s">
        <v>358</v>
      </c>
      <c r="C56" s="457"/>
      <c r="D56" s="462"/>
      <c r="E56" s="523"/>
      <c r="F56" s="479">
        <v>0</v>
      </c>
      <c r="G56" s="480">
        <v>0</v>
      </c>
      <c r="H56" s="480">
        <v>0</v>
      </c>
      <c r="I56" s="480">
        <v>0</v>
      </c>
      <c r="J56" s="459">
        <v>0</v>
      </c>
      <c r="K56" s="154">
        <f t="shared" si="1"/>
        <v>0</v>
      </c>
    </row>
    <row r="57" spans="1:11" ht="18" customHeight="1" x14ac:dyDescent="0.2">
      <c r="A57" s="310"/>
      <c r="B57" s="31" t="s">
        <v>705</v>
      </c>
      <c r="C57" s="46"/>
      <c r="D57" s="111"/>
      <c r="E57" s="111"/>
      <c r="F57" s="485"/>
      <c r="G57" s="485"/>
      <c r="H57" s="485"/>
      <c r="I57" s="485"/>
      <c r="J57" s="485"/>
      <c r="K57" s="144">
        <f>SUM(K47:K56)</f>
        <v>0</v>
      </c>
    </row>
    <row r="58" spans="1:11" ht="6" customHeight="1" x14ac:dyDescent="0.2">
      <c r="A58" s="172"/>
      <c r="B58" s="173"/>
      <c r="C58" s="173"/>
      <c r="D58" s="136"/>
      <c r="E58" s="136"/>
      <c r="F58" s="487"/>
      <c r="G58" s="487"/>
      <c r="H58" s="487"/>
      <c r="I58" s="487"/>
      <c r="J58" s="487"/>
      <c r="K58" s="249"/>
    </row>
    <row r="59" spans="1:11" ht="18" customHeight="1" x14ac:dyDescent="0.2">
      <c r="A59" s="309">
        <v>5200</v>
      </c>
      <c r="B59" s="21" t="s">
        <v>656</v>
      </c>
      <c r="C59" s="1"/>
      <c r="D59" s="137"/>
      <c r="E59" s="137"/>
      <c r="F59" s="492"/>
      <c r="G59" s="492"/>
      <c r="H59" s="492"/>
      <c r="I59" s="492"/>
      <c r="J59" s="492"/>
      <c r="K59" s="204"/>
    </row>
    <row r="60" spans="1:11" ht="18" customHeight="1" x14ac:dyDescent="0.2">
      <c r="A60" s="167" t="s">
        <v>5</v>
      </c>
      <c r="B60" s="27" t="s">
        <v>649</v>
      </c>
      <c r="C60" s="457"/>
      <c r="D60" s="25" t="s">
        <v>3</v>
      </c>
      <c r="E60" s="106">
        <v>4</v>
      </c>
      <c r="F60" s="479">
        <v>0</v>
      </c>
      <c r="G60" s="480">
        <v>0</v>
      </c>
      <c r="H60" s="480">
        <v>0</v>
      </c>
      <c r="I60" s="480">
        <v>0</v>
      </c>
      <c r="J60" s="459">
        <v>0</v>
      </c>
      <c r="K60" s="154">
        <f t="shared" ref="K60:K66" si="2">E60*(G60+I60+J60)</f>
        <v>0</v>
      </c>
    </row>
    <row r="61" spans="1:11" ht="18" customHeight="1" x14ac:dyDescent="0.2">
      <c r="A61" s="167" t="s">
        <v>6</v>
      </c>
      <c r="B61" s="27" t="s">
        <v>657</v>
      </c>
      <c r="C61" s="457"/>
      <c r="D61" s="25" t="s">
        <v>3</v>
      </c>
      <c r="E61" s="106">
        <v>4</v>
      </c>
      <c r="F61" s="479">
        <v>0</v>
      </c>
      <c r="G61" s="480">
        <v>0</v>
      </c>
      <c r="H61" s="480">
        <v>0</v>
      </c>
      <c r="I61" s="480">
        <v>0</v>
      </c>
      <c r="J61" s="459">
        <v>0</v>
      </c>
      <c r="K61" s="154">
        <f t="shared" si="2"/>
        <v>0</v>
      </c>
    </row>
    <row r="62" spans="1:11" ht="18" customHeight="1" x14ac:dyDescent="0.2">
      <c r="A62" s="167" t="s">
        <v>7</v>
      </c>
      <c r="B62" s="27" t="s">
        <v>683</v>
      </c>
      <c r="C62" s="457"/>
      <c r="D62" s="25" t="s">
        <v>3</v>
      </c>
      <c r="E62" s="106">
        <v>4</v>
      </c>
      <c r="F62" s="479">
        <v>0</v>
      </c>
      <c r="G62" s="480">
        <v>0</v>
      </c>
      <c r="H62" s="480">
        <v>0</v>
      </c>
      <c r="I62" s="480">
        <v>0</v>
      </c>
      <c r="J62" s="459">
        <v>0</v>
      </c>
      <c r="K62" s="154">
        <f t="shared" si="2"/>
        <v>0</v>
      </c>
    </row>
    <row r="63" spans="1:11" ht="26.45" customHeight="1" x14ac:dyDescent="0.2">
      <c r="A63" s="420" t="s">
        <v>8</v>
      </c>
      <c r="B63" s="27" t="s">
        <v>778</v>
      </c>
      <c r="C63" s="457"/>
      <c r="D63" s="25" t="s">
        <v>3</v>
      </c>
      <c r="E63" s="106">
        <v>0</v>
      </c>
      <c r="F63" s="479">
        <v>0</v>
      </c>
      <c r="G63" s="480">
        <v>0</v>
      </c>
      <c r="H63" s="480">
        <v>0</v>
      </c>
      <c r="I63" s="480">
        <v>0</v>
      </c>
      <c r="J63" s="459">
        <v>0</v>
      </c>
      <c r="K63" s="154">
        <f t="shared" si="2"/>
        <v>0</v>
      </c>
    </row>
    <row r="64" spans="1:11" ht="26.45" customHeight="1" x14ac:dyDescent="0.2">
      <c r="A64" s="420" t="s">
        <v>9</v>
      </c>
      <c r="B64" s="27" t="s">
        <v>782</v>
      </c>
      <c r="C64" s="457"/>
      <c r="D64" s="25" t="s">
        <v>52</v>
      </c>
      <c r="E64" s="106">
        <v>0</v>
      </c>
      <c r="F64" s="479">
        <v>0</v>
      </c>
      <c r="G64" s="480">
        <v>0</v>
      </c>
      <c r="H64" s="480">
        <v>0</v>
      </c>
      <c r="I64" s="480">
        <v>0</v>
      </c>
      <c r="J64" s="459">
        <v>0</v>
      </c>
      <c r="K64" s="154">
        <f t="shared" si="2"/>
        <v>0</v>
      </c>
    </row>
    <row r="65" spans="1:11" ht="18" customHeight="1" x14ac:dyDescent="0.2">
      <c r="A65" s="167" t="s">
        <v>10</v>
      </c>
      <c r="B65" s="27" t="s">
        <v>651</v>
      </c>
      <c r="C65" s="457"/>
      <c r="D65" s="25" t="s">
        <v>3</v>
      </c>
      <c r="E65" s="106">
        <v>4</v>
      </c>
      <c r="F65" s="479">
        <v>0</v>
      </c>
      <c r="G65" s="480">
        <v>0</v>
      </c>
      <c r="H65" s="480">
        <v>0</v>
      </c>
      <c r="I65" s="480">
        <v>0</v>
      </c>
      <c r="J65" s="459">
        <v>0</v>
      </c>
      <c r="K65" s="154">
        <f t="shared" si="2"/>
        <v>0</v>
      </c>
    </row>
    <row r="66" spans="1:11" ht="25.5" x14ac:dyDescent="0.2">
      <c r="A66" s="398" t="s">
        <v>11</v>
      </c>
      <c r="B66" s="50" t="s">
        <v>358</v>
      </c>
      <c r="C66" s="468"/>
      <c r="D66" s="467"/>
      <c r="E66" s="470"/>
      <c r="F66" s="493">
        <v>0</v>
      </c>
      <c r="G66" s="490">
        <v>0</v>
      </c>
      <c r="H66" s="490">
        <v>0</v>
      </c>
      <c r="I66" s="490">
        <v>0</v>
      </c>
      <c r="J66" s="494">
        <v>0</v>
      </c>
      <c r="K66" s="154">
        <f t="shared" si="2"/>
        <v>0</v>
      </c>
    </row>
    <row r="67" spans="1:11" ht="18" customHeight="1" x14ac:dyDescent="0.2">
      <c r="A67" s="310"/>
      <c r="B67" s="31" t="s">
        <v>659</v>
      </c>
      <c r="C67" s="46"/>
      <c r="D67" s="111"/>
      <c r="E67" s="111"/>
      <c r="F67" s="485"/>
      <c r="G67" s="485"/>
      <c r="H67" s="485"/>
      <c r="I67" s="485"/>
      <c r="J67" s="485"/>
      <c r="K67" s="144">
        <f>SUM(K60:K66)</f>
        <v>0</v>
      </c>
    </row>
    <row r="68" spans="1:11" ht="6.75" customHeight="1" x14ac:dyDescent="0.2">
      <c r="A68" s="172"/>
      <c r="B68" s="173"/>
      <c r="C68" s="173"/>
      <c r="D68" s="136"/>
      <c r="E68" s="136"/>
      <c r="F68" s="487"/>
      <c r="G68" s="487"/>
      <c r="H68" s="487"/>
      <c r="I68" s="487"/>
      <c r="J68" s="487"/>
      <c r="K68" s="249"/>
    </row>
    <row r="69" spans="1:11" ht="18" customHeight="1" x14ac:dyDescent="0.2">
      <c r="A69" s="309">
        <v>6100</v>
      </c>
      <c r="B69" s="1" t="s">
        <v>685</v>
      </c>
      <c r="C69" s="1"/>
      <c r="D69" s="137"/>
      <c r="E69" s="137"/>
      <c r="F69" s="492"/>
      <c r="G69" s="492"/>
      <c r="H69" s="492"/>
      <c r="I69" s="492"/>
      <c r="J69" s="492"/>
      <c r="K69" s="204"/>
    </row>
    <row r="70" spans="1:11" ht="20.45" customHeight="1" x14ac:dyDescent="0.2">
      <c r="A70" s="397">
        <v>6101</v>
      </c>
      <c r="B70" s="27" t="s">
        <v>662</v>
      </c>
      <c r="C70" s="524"/>
      <c r="D70" s="265" t="s">
        <v>272</v>
      </c>
      <c r="E70" s="639">
        <v>0</v>
      </c>
      <c r="F70" s="476">
        <v>0</v>
      </c>
      <c r="G70" s="477">
        <v>0</v>
      </c>
      <c r="H70" s="477">
        <v>0</v>
      </c>
      <c r="I70" s="477">
        <v>0</v>
      </c>
      <c r="J70" s="478">
        <v>0</v>
      </c>
      <c r="K70" s="181">
        <f>E70*(G70+I70+J70)</f>
        <v>0</v>
      </c>
    </row>
    <row r="71" spans="1:11" ht="25.5" x14ac:dyDescent="0.2">
      <c r="A71" s="167">
        <v>6102</v>
      </c>
      <c r="B71" s="27" t="s">
        <v>663</v>
      </c>
      <c r="C71" s="457"/>
      <c r="D71" s="25" t="s">
        <v>272</v>
      </c>
      <c r="E71" s="356">
        <v>0</v>
      </c>
      <c r="F71" s="479">
        <v>0</v>
      </c>
      <c r="G71" s="458">
        <v>0</v>
      </c>
      <c r="H71" s="458">
        <v>0</v>
      </c>
      <c r="I71" s="458">
        <v>0</v>
      </c>
      <c r="J71" s="459">
        <v>0</v>
      </c>
      <c r="K71" s="154">
        <f>E71*(G71+I71+J71)</f>
        <v>0</v>
      </c>
    </row>
    <row r="72" spans="1:11" ht="18" customHeight="1" x14ac:dyDescent="0.2">
      <c r="A72" s="211">
        <v>6103</v>
      </c>
      <c r="B72" s="30" t="s">
        <v>684</v>
      </c>
      <c r="C72" s="464"/>
      <c r="D72" s="252" t="s">
        <v>272</v>
      </c>
      <c r="E72" s="640">
        <v>0</v>
      </c>
      <c r="F72" s="479">
        <v>0</v>
      </c>
      <c r="G72" s="458">
        <v>0</v>
      </c>
      <c r="H72" s="458">
        <v>0</v>
      </c>
      <c r="I72" s="458">
        <v>0</v>
      </c>
      <c r="J72" s="459">
        <v>0</v>
      </c>
      <c r="K72" s="215">
        <f>E72*(G72+I72+J72)</f>
        <v>0</v>
      </c>
    </row>
    <row r="73" spans="1:11" ht="18.75" customHeight="1" x14ac:dyDescent="0.2">
      <c r="A73" s="167">
        <v>6105</v>
      </c>
      <c r="B73" s="27" t="s">
        <v>686</v>
      </c>
      <c r="C73" s="457"/>
      <c r="D73" s="25" t="s">
        <v>3</v>
      </c>
      <c r="E73" s="356">
        <v>0</v>
      </c>
      <c r="F73" s="479">
        <v>0</v>
      </c>
      <c r="G73" s="458">
        <v>0</v>
      </c>
      <c r="H73" s="458">
        <v>0</v>
      </c>
      <c r="I73" s="458">
        <v>0</v>
      </c>
      <c r="J73" s="459">
        <v>0</v>
      </c>
      <c r="K73" s="154">
        <f>E73*(G73+I73+J73)</f>
        <v>0</v>
      </c>
    </row>
    <row r="74" spans="1:11" ht="25.5" x14ac:dyDescent="0.2">
      <c r="A74" s="398">
        <v>6106</v>
      </c>
      <c r="B74" s="50" t="s">
        <v>358</v>
      </c>
      <c r="C74" s="468"/>
      <c r="D74" s="467"/>
      <c r="E74" s="470"/>
      <c r="F74" s="481">
        <v>0</v>
      </c>
      <c r="G74" s="482">
        <v>0</v>
      </c>
      <c r="H74" s="482">
        <v>0</v>
      </c>
      <c r="I74" s="482">
        <v>0</v>
      </c>
      <c r="J74" s="483">
        <v>0</v>
      </c>
      <c r="K74" s="154">
        <f>E74*(G74+I74+J74)</f>
        <v>0</v>
      </c>
    </row>
    <row r="75" spans="1:11" ht="18" customHeight="1" x14ac:dyDescent="0.2">
      <c r="A75" s="310"/>
      <c r="B75" s="31" t="s">
        <v>687</v>
      </c>
      <c r="C75" s="46"/>
      <c r="D75" s="111"/>
      <c r="E75" s="111"/>
      <c r="F75" s="485"/>
      <c r="G75" s="485"/>
      <c r="H75" s="485"/>
      <c r="I75" s="485"/>
      <c r="J75" s="485"/>
      <c r="K75" s="144">
        <f>SUM(K70:K74)</f>
        <v>0</v>
      </c>
    </row>
    <row r="76" spans="1:11" ht="6.75" customHeight="1" x14ac:dyDescent="0.2">
      <c r="A76" s="172"/>
      <c r="B76" s="173"/>
      <c r="C76" s="173"/>
      <c r="D76" s="136"/>
      <c r="E76" s="136"/>
      <c r="F76" s="487"/>
      <c r="G76" s="487"/>
      <c r="H76" s="487"/>
      <c r="I76" s="487"/>
      <c r="J76" s="487"/>
      <c r="K76" s="249"/>
    </row>
    <row r="77" spans="1:11" ht="18" customHeight="1" x14ac:dyDescent="0.2">
      <c r="A77" s="309">
        <v>6200</v>
      </c>
      <c r="B77" s="1" t="s">
        <v>22</v>
      </c>
      <c r="C77" s="1"/>
      <c r="D77" s="137"/>
      <c r="E77" s="137"/>
      <c r="F77" s="492"/>
      <c r="G77" s="492"/>
      <c r="H77" s="492"/>
      <c r="I77" s="492"/>
      <c r="J77" s="492"/>
      <c r="K77" s="204"/>
    </row>
    <row r="78" spans="1:11" ht="25.5" x14ac:dyDescent="0.2">
      <c r="A78" s="167">
        <v>6201</v>
      </c>
      <c r="B78" s="27" t="s">
        <v>506</v>
      </c>
      <c r="C78" s="457"/>
      <c r="D78" s="25" t="s">
        <v>272</v>
      </c>
      <c r="E78" s="106">
        <v>0</v>
      </c>
      <c r="F78" s="476">
        <v>0</v>
      </c>
      <c r="G78" s="458">
        <v>0</v>
      </c>
      <c r="H78" s="480">
        <v>0</v>
      </c>
      <c r="I78" s="480">
        <v>0</v>
      </c>
      <c r="J78" s="459">
        <v>0</v>
      </c>
      <c r="K78" s="154">
        <f t="shared" ref="K78:K84" si="3">E78*(G78+I78+J78)</f>
        <v>0</v>
      </c>
    </row>
    <row r="79" spans="1:11" ht="25.5" x14ac:dyDescent="0.2">
      <c r="A79" s="167">
        <v>6211</v>
      </c>
      <c r="B79" s="27" t="s">
        <v>507</v>
      </c>
      <c r="C79" s="457"/>
      <c r="D79" s="25" t="s">
        <v>272</v>
      </c>
      <c r="E79" s="106">
        <v>2</v>
      </c>
      <c r="F79" s="479">
        <v>0</v>
      </c>
      <c r="G79" s="458">
        <v>0</v>
      </c>
      <c r="H79" s="458">
        <v>0</v>
      </c>
      <c r="I79" s="458">
        <v>0</v>
      </c>
      <c r="J79" s="459">
        <v>0</v>
      </c>
      <c r="K79" s="154">
        <f t="shared" si="3"/>
        <v>0</v>
      </c>
    </row>
    <row r="80" spans="1:11" ht="38.25" x14ac:dyDescent="0.2">
      <c r="A80" s="167" t="s">
        <v>191</v>
      </c>
      <c r="B80" s="27" t="s">
        <v>744</v>
      </c>
      <c r="C80" s="457"/>
      <c r="D80" s="25" t="s">
        <v>272</v>
      </c>
      <c r="E80" s="106">
        <v>2</v>
      </c>
      <c r="F80" s="479">
        <v>0</v>
      </c>
      <c r="G80" s="458">
        <v>0</v>
      </c>
      <c r="H80" s="458">
        <v>0</v>
      </c>
      <c r="I80" s="458">
        <v>0</v>
      </c>
      <c r="J80" s="459">
        <v>0</v>
      </c>
      <c r="K80" s="154">
        <f t="shared" si="3"/>
        <v>0</v>
      </c>
    </row>
    <row r="81" spans="1:11" ht="38.25" x14ac:dyDescent="0.2">
      <c r="A81" s="167" t="s">
        <v>192</v>
      </c>
      <c r="B81" s="27" t="s">
        <v>745</v>
      </c>
      <c r="C81" s="457"/>
      <c r="D81" s="25" t="s">
        <v>272</v>
      </c>
      <c r="E81" s="106">
        <v>0</v>
      </c>
      <c r="F81" s="479">
        <v>0</v>
      </c>
      <c r="G81" s="458">
        <v>0</v>
      </c>
      <c r="H81" s="458">
        <v>0</v>
      </c>
      <c r="I81" s="458">
        <v>0</v>
      </c>
      <c r="J81" s="459">
        <v>0</v>
      </c>
      <c r="K81" s="154">
        <f t="shared" si="3"/>
        <v>0</v>
      </c>
    </row>
    <row r="82" spans="1:11" ht="38.25" x14ac:dyDescent="0.2">
      <c r="A82" s="167" t="s">
        <v>193</v>
      </c>
      <c r="B82" s="27" t="s">
        <v>746</v>
      </c>
      <c r="C82" s="457"/>
      <c r="D82" s="25" t="s">
        <v>272</v>
      </c>
      <c r="E82" s="106">
        <v>0</v>
      </c>
      <c r="F82" s="479">
        <v>0</v>
      </c>
      <c r="G82" s="458">
        <v>0</v>
      </c>
      <c r="H82" s="458">
        <v>0</v>
      </c>
      <c r="I82" s="458">
        <v>0</v>
      </c>
      <c r="J82" s="459">
        <v>0</v>
      </c>
      <c r="K82" s="154">
        <f t="shared" si="3"/>
        <v>0</v>
      </c>
    </row>
    <row r="83" spans="1:11" ht="38.25" x14ac:dyDescent="0.2">
      <c r="A83" s="420">
        <v>6250</v>
      </c>
      <c r="B83" s="27" t="s">
        <v>688</v>
      </c>
      <c r="C83" s="457"/>
      <c r="D83" s="25" t="s">
        <v>3</v>
      </c>
      <c r="E83" s="106">
        <v>4</v>
      </c>
      <c r="F83" s="479">
        <v>0</v>
      </c>
      <c r="G83" s="480">
        <v>0</v>
      </c>
      <c r="H83" s="480">
        <v>0</v>
      </c>
      <c r="I83" s="480">
        <v>0</v>
      </c>
      <c r="J83" s="459">
        <v>0</v>
      </c>
      <c r="K83" s="154">
        <f t="shared" si="3"/>
        <v>0</v>
      </c>
    </row>
    <row r="84" spans="1:11" ht="25.5" x14ac:dyDescent="0.2">
      <c r="A84" s="398">
        <v>6260</v>
      </c>
      <c r="B84" s="50" t="s">
        <v>358</v>
      </c>
      <c r="C84" s="468"/>
      <c r="D84" s="467"/>
      <c r="E84" s="470"/>
      <c r="F84" s="493">
        <v>0</v>
      </c>
      <c r="G84" s="490">
        <v>0</v>
      </c>
      <c r="H84" s="490">
        <v>0</v>
      </c>
      <c r="I84" s="490">
        <v>0</v>
      </c>
      <c r="J84" s="494">
        <v>0</v>
      </c>
      <c r="K84" s="154">
        <f t="shared" si="3"/>
        <v>0</v>
      </c>
    </row>
    <row r="85" spans="1:11" ht="18" customHeight="1" x14ac:dyDescent="0.2">
      <c r="A85" s="310"/>
      <c r="B85" s="31" t="s">
        <v>432</v>
      </c>
      <c r="C85" s="46"/>
      <c r="D85" s="111"/>
      <c r="E85" s="111"/>
      <c r="F85" s="485"/>
      <c r="G85" s="485"/>
      <c r="H85" s="485"/>
      <c r="I85" s="485"/>
      <c r="J85" s="485"/>
      <c r="K85" s="144">
        <f>SUM(K78:K84)</f>
        <v>0</v>
      </c>
    </row>
    <row r="86" spans="1:11" ht="6.75" customHeight="1" x14ac:dyDescent="0.2">
      <c r="A86" s="172"/>
      <c r="B86" s="173"/>
      <c r="C86" s="173"/>
      <c r="D86" s="136"/>
      <c r="E86" s="136"/>
      <c r="F86" s="487"/>
      <c r="G86" s="487"/>
      <c r="H86" s="487"/>
      <c r="I86" s="487"/>
      <c r="J86" s="487"/>
      <c r="K86" s="249"/>
    </row>
    <row r="87" spans="1:11" ht="18" customHeight="1" x14ac:dyDescent="0.2">
      <c r="A87" s="309">
        <v>6400</v>
      </c>
      <c r="B87" s="1" t="s">
        <v>664</v>
      </c>
      <c r="C87" s="1"/>
      <c r="D87" s="137"/>
      <c r="E87" s="137"/>
      <c r="F87" s="492"/>
      <c r="G87" s="492"/>
      <c r="H87" s="492"/>
      <c r="I87" s="492"/>
      <c r="J87" s="492"/>
      <c r="K87" s="204"/>
    </row>
    <row r="88" spans="1:11" ht="18" customHeight="1" x14ac:dyDescent="0.2">
      <c r="A88" s="392">
        <v>6401</v>
      </c>
      <c r="B88" s="82" t="s">
        <v>514</v>
      </c>
      <c r="C88" s="461"/>
      <c r="D88" s="25" t="s">
        <v>272</v>
      </c>
      <c r="E88" s="25">
        <v>0</v>
      </c>
      <c r="F88" s="479">
        <v>0</v>
      </c>
      <c r="G88" s="480">
        <v>0</v>
      </c>
      <c r="H88" s="480">
        <v>0</v>
      </c>
      <c r="I88" s="480">
        <v>0</v>
      </c>
      <c r="J88" s="459">
        <v>0</v>
      </c>
      <c r="K88" s="154">
        <f t="shared" ref="K88:K93" si="4">E88*(G88+I88+J88)</f>
        <v>0</v>
      </c>
    </row>
    <row r="89" spans="1:11" ht="18" customHeight="1" x14ac:dyDescent="0.2">
      <c r="A89" s="392">
        <v>6431</v>
      </c>
      <c r="B89" s="23" t="s">
        <v>515</v>
      </c>
      <c r="C89" s="461"/>
      <c r="D89" s="25" t="s">
        <v>272</v>
      </c>
      <c r="E89" s="25">
        <v>0</v>
      </c>
      <c r="F89" s="479">
        <v>0</v>
      </c>
      <c r="G89" s="480">
        <v>0</v>
      </c>
      <c r="H89" s="480">
        <v>0</v>
      </c>
      <c r="I89" s="480">
        <v>0</v>
      </c>
      <c r="J89" s="459">
        <v>0</v>
      </c>
      <c r="K89" s="154">
        <f t="shared" si="4"/>
        <v>0</v>
      </c>
    </row>
    <row r="90" spans="1:11" ht="18" customHeight="1" x14ac:dyDescent="0.2">
      <c r="A90" s="392">
        <v>6441</v>
      </c>
      <c r="B90" s="23" t="s">
        <v>516</v>
      </c>
      <c r="C90" s="461"/>
      <c r="D90" s="25" t="s">
        <v>272</v>
      </c>
      <c r="E90" s="25">
        <v>0</v>
      </c>
      <c r="F90" s="479">
        <v>0</v>
      </c>
      <c r="G90" s="480">
        <v>0</v>
      </c>
      <c r="H90" s="480">
        <v>0</v>
      </c>
      <c r="I90" s="480">
        <v>0</v>
      </c>
      <c r="J90" s="459">
        <v>0</v>
      </c>
      <c r="K90" s="154">
        <f t="shared" si="4"/>
        <v>0</v>
      </c>
    </row>
    <row r="91" spans="1:11" ht="18" customHeight="1" x14ac:dyDescent="0.2">
      <c r="A91" s="392">
        <v>6442</v>
      </c>
      <c r="B91" s="23" t="s">
        <v>517</v>
      </c>
      <c r="C91" s="461"/>
      <c r="D91" s="25" t="s">
        <v>272</v>
      </c>
      <c r="E91" s="25">
        <v>0</v>
      </c>
      <c r="F91" s="479">
        <v>0</v>
      </c>
      <c r="G91" s="480">
        <v>0</v>
      </c>
      <c r="H91" s="480">
        <v>0</v>
      </c>
      <c r="I91" s="480">
        <v>0</v>
      </c>
      <c r="J91" s="459">
        <v>0</v>
      </c>
      <c r="K91" s="154">
        <f t="shared" si="4"/>
        <v>0</v>
      </c>
    </row>
    <row r="92" spans="1:11" ht="25.5" x14ac:dyDescent="0.2">
      <c r="A92" s="392">
        <v>6450</v>
      </c>
      <c r="B92" s="23" t="s">
        <v>698</v>
      </c>
      <c r="C92" s="461"/>
      <c r="D92" s="25" t="s">
        <v>40</v>
      </c>
      <c r="E92" s="25">
        <v>0</v>
      </c>
      <c r="F92" s="479">
        <v>0</v>
      </c>
      <c r="G92" s="480">
        <v>0</v>
      </c>
      <c r="H92" s="480">
        <v>0</v>
      </c>
      <c r="I92" s="480">
        <v>0</v>
      </c>
      <c r="J92" s="459">
        <v>0</v>
      </c>
      <c r="K92" s="154">
        <f t="shared" si="4"/>
        <v>0</v>
      </c>
    </row>
    <row r="93" spans="1:11" ht="25.5" x14ac:dyDescent="0.2">
      <c r="A93" s="396">
        <v>8818</v>
      </c>
      <c r="B93" s="50" t="s">
        <v>358</v>
      </c>
      <c r="C93" s="468"/>
      <c r="D93" s="467"/>
      <c r="E93" s="470"/>
      <c r="F93" s="479">
        <v>0</v>
      </c>
      <c r="G93" s="480">
        <v>0</v>
      </c>
      <c r="H93" s="480">
        <v>0</v>
      </c>
      <c r="I93" s="480">
        <v>0</v>
      </c>
      <c r="J93" s="459">
        <v>0</v>
      </c>
      <c r="K93" s="154">
        <f t="shared" si="4"/>
        <v>0</v>
      </c>
    </row>
    <row r="94" spans="1:11" ht="18" customHeight="1" x14ac:dyDescent="0.2">
      <c r="A94" s="310"/>
      <c r="B94" s="31" t="s">
        <v>689</v>
      </c>
      <c r="C94" s="46"/>
      <c r="D94" s="111"/>
      <c r="E94" s="111"/>
      <c r="F94" s="485"/>
      <c r="G94" s="485"/>
      <c r="H94" s="485"/>
      <c r="I94" s="485"/>
      <c r="J94" s="485"/>
      <c r="K94" s="144">
        <f>SUM(K88:K93)</f>
        <v>0</v>
      </c>
    </row>
    <row r="95" spans="1:11" ht="6.75" customHeight="1" x14ac:dyDescent="0.2">
      <c r="A95" s="172"/>
      <c r="B95" s="173"/>
      <c r="C95" s="173"/>
      <c r="D95" s="136"/>
      <c r="E95" s="136"/>
      <c r="F95" s="487"/>
      <c r="G95" s="487"/>
      <c r="H95" s="487"/>
      <c r="I95" s="487"/>
      <c r="J95" s="487"/>
      <c r="K95" s="249"/>
    </row>
    <row r="96" spans="1:11" ht="18" customHeight="1" x14ac:dyDescent="0.2">
      <c r="A96" s="309">
        <v>6600</v>
      </c>
      <c r="B96" s="1" t="s">
        <v>665</v>
      </c>
      <c r="C96" s="1"/>
      <c r="D96" s="137"/>
      <c r="E96" s="137"/>
      <c r="F96" s="492"/>
      <c r="G96" s="492"/>
      <c r="H96" s="492"/>
      <c r="I96" s="492"/>
      <c r="J96" s="492"/>
      <c r="K96" s="204"/>
    </row>
    <row r="97" spans="1:11" ht="18" customHeight="1" x14ac:dyDescent="0.2">
      <c r="A97" s="392">
        <v>6607</v>
      </c>
      <c r="B97" s="23" t="s">
        <v>519</v>
      </c>
      <c r="C97" s="461"/>
      <c r="D97" s="25" t="s">
        <v>272</v>
      </c>
      <c r="E97" s="106">
        <v>4</v>
      </c>
      <c r="F97" s="479">
        <v>0</v>
      </c>
      <c r="G97" s="480">
        <v>0</v>
      </c>
      <c r="H97" s="480">
        <v>0</v>
      </c>
      <c r="I97" s="480">
        <v>0</v>
      </c>
      <c r="J97" s="459">
        <v>0</v>
      </c>
      <c r="K97" s="154">
        <f t="shared" ref="K97:K102" si="5">E97*(G97+I97+J97)</f>
        <v>0</v>
      </c>
    </row>
    <row r="98" spans="1:11" ht="18" customHeight="1" x14ac:dyDescent="0.2">
      <c r="A98" s="392">
        <v>6608</v>
      </c>
      <c r="B98" s="23" t="s">
        <v>403</v>
      </c>
      <c r="C98" s="461"/>
      <c r="D98" s="25" t="s">
        <v>272</v>
      </c>
      <c r="E98" s="106">
        <v>4</v>
      </c>
      <c r="F98" s="479">
        <v>0</v>
      </c>
      <c r="G98" s="480">
        <v>0</v>
      </c>
      <c r="H98" s="480">
        <v>0</v>
      </c>
      <c r="I98" s="480">
        <v>0</v>
      </c>
      <c r="J98" s="459">
        <v>0</v>
      </c>
      <c r="K98" s="154">
        <f t="shared" si="5"/>
        <v>0</v>
      </c>
    </row>
    <row r="99" spans="1:11" ht="18" customHeight="1" x14ac:dyDescent="0.2">
      <c r="A99" s="392">
        <v>6609</v>
      </c>
      <c r="B99" s="23" t="s">
        <v>406</v>
      </c>
      <c r="C99" s="461"/>
      <c r="D99" s="25" t="s">
        <v>272</v>
      </c>
      <c r="E99" s="106">
        <v>4</v>
      </c>
      <c r="F99" s="479">
        <v>0</v>
      </c>
      <c r="G99" s="480">
        <v>0</v>
      </c>
      <c r="H99" s="480">
        <v>0</v>
      </c>
      <c r="I99" s="480">
        <v>0</v>
      </c>
      <c r="J99" s="459">
        <v>0</v>
      </c>
      <c r="K99" s="154">
        <f t="shared" si="5"/>
        <v>0</v>
      </c>
    </row>
    <row r="100" spans="1:11" ht="18" customHeight="1" x14ac:dyDescent="0.2">
      <c r="A100" s="392">
        <v>6612</v>
      </c>
      <c r="B100" s="23" t="s">
        <v>407</v>
      </c>
      <c r="C100" s="461"/>
      <c r="D100" s="25" t="s">
        <v>272</v>
      </c>
      <c r="E100" s="106">
        <v>0</v>
      </c>
      <c r="F100" s="479">
        <v>0</v>
      </c>
      <c r="G100" s="480">
        <v>0</v>
      </c>
      <c r="H100" s="480">
        <v>0</v>
      </c>
      <c r="I100" s="480">
        <v>0</v>
      </c>
      <c r="J100" s="459">
        <v>0</v>
      </c>
      <c r="K100" s="154">
        <f t="shared" si="5"/>
        <v>0</v>
      </c>
    </row>
    <row r="101" spans="1:11" ht="18" customHeight="1" x14ac:dyDescent="0.2">
      <c r="A101" s="392">
        <v>6618</v>
      </c>
      <c r="B101" s="23" t="s">
        <v>528</v>
      </c>
      <c r="C101" s="461"/>
      <c r="D101" s="25" t="s">
        <v>3</v>
      </c>
      <c r="E101" s="106">
        <v>4</v>
      </c>
      <c r="F101" s="479">
        <v>0</v>
      </c>
      <c r="G101" s="480">
        <v>0</v>
      </c>
      <c r="H101" s="480">
        <v>0</v>
      </c>
      <c r="I101" s="480">
        <v>0</v>
      </c>
      <c r="J101" s="459">
        <v>0</v>
      </c>
      <c r="K101" s="154">
        <f t="shared" si="5"/>
        <v>0</v>
      </c>
    </row>
    <row r="102" spans="1:11" ht="25.5" x14ac:dyDescent="0.2">
      <c r="A102" s="396">
        <v>6620</v>
      </c>
      <c r="B102" s="50" t="s">
        <v>358</v>
      </c>
      <c r="C102" s="468"/>
      <c r="D102" s="467"/>
      <c r="E102" s="470"/>
      <c r="F102" s="479">
        <v>0</v>
      </c>
      <c r="G102" s="480">
        <v>0</v>
      </c>
      <c r="H102" s="480">
        <v>0</v>
      </c>
      <c r="I102" s="480">
        <v>0</v>
      </c>
      <c r="J102" s="459">
        <v>0</v>
      </c>
      <c r="K102" s="154">
        <f t="shared" si="5"/>
        <v>0</v>
      </c>
    </row>
    <row r="103" spans="1:11" ht="18" customHeight="1" x14ac:dyDescent="0.2">
      <c r="A103" s="310"/>
      <c r="B103" s="31" t="s">
        <v>697</v>
      </c>
      <c r="C103" s="46"/>
      <c r="D103" s="111"/>
      <c r="E103" s="111"/>
      <c r="F103" s="485"/>
      <c r="G103" s="485"/>
      <c r="H103" s="485"/>
      <c r="I103" s="485"/>
      <c r="J103" s="485"/>
      <c r="K103" s="144">
        <f>SUM(K97:K102)</f>
        <v>0</v>
      </c>
    </row>
    <row r="104" spans="1:11" ht="6.75" customHeight="1" x14ac:dyDescent="0.2">
      <c r="A104" s="172"/>
      <c r="B104" s="173"/>
      <c r="C104" s="173"/>
      <c r="D104" s="136"/>
      <c r="E104" s="136"/>
      <c r="F104" s="487"/>
      <c r="G104" s="487"/>
      <c r="H104" s="487"/>
      <c r="I104" s="487"/>
      <c r="J104" s="487"/>
      <c r="K104" s="249"/>
    </row>
    <row r="105" spans="1:11" ht="18" customHeight="1" x14ac:dyDescent="0.2">
      <c r="A105" s="309">
        <v>6700</v>
      </c>
      <c r="B105" s="1" t="s">
        <v>666</v>
      </c>
      <c r="C105" s="1"/>
      <c r="D105" s="137"/>
      <c r="E105" s="137"/>
      <c r="F105" s="492"/>
      <c r="G105" s="492"/>
      <c r="H105" s="492"/>
      <c r="I105" s="492"/>
      <c r="J105" s="492"/>
      <c r="K105" s="204"/>
    </row>
    <row r="106" spans="1:11" ht="18" customHeight="1" x14ac:dyDescent="0.2">
      <c r="A106" s="397">
        <v>6701</v>
      </c>
      <c r="B106" s="28" t="s">
        <v>691</v>
      </c>
      <c r="C106" s="525"/>
      <c r="D106" s="265" t="s">
        <v>272</v>
      </c>
      <c r="E106" s="134">
        <v>2</v>
      </c>
      <c r="F106" s="479">
        <v>0</v>
      </c>
      <c r="G106" s="480">
        <v>0</v>
      </c>
      <c r="H106" s="480">
        <v>0</v>
      </c>
      <c r="I106" s="480">
        <v>0</v>
      </c>
      <c r="J106" s="459">
        <v>0</v>
      </c>
      <c r="K106" s="154">
        <f>E106*(G106+I106+J106)</f>
        <v>0</v>
      </c>
    </row>
    <row r="107" spans="1:11" ht="18" customHeight="1" x14ac:dyDescent="0.2">
      <c r="A107" s="167">
        <v>6708</v>
      </c>
      <c r="B107" s="23" t="s">
        <v>692</v>
      </c>
      <c r="C107" s="461"/>
      <c r="D107" s="25" t="s">
        <v>272</v>
      </c>
      <c r="E107" s="106">
        <v>2</v>
      </c>
      <c r="F107" s="479">
        <v>0</v>
      </c>
      <c r="G107" s="480">
        <v>0</v>
      </c>
      <c r="H107" s="480">
        <v>0</v>
      </c>
      <c r="I107" s="480">
        <v>0</v>
      </c>
      <c r="J107" s="459">
        <v>0</v>
      </c>
      <c r="K107" s="154">
        <f>E107*(G107+I107+J107)</f>
        <v>0</v>
      </c>
    </row>
    <row r="108" spans="1:11" ht="25.5" x14ac:dyDescent="0.2">
      <c r="A108" s="167">
        <v>6716</v>
      </c>
      <c r="B108" s="23" t="s">
        <v>529</v>
      </c>
      <c r="C108" s="461"/>
      <c r="D108" s="25" t="s">
        <v>3</v>
      </c>
      <c r="E108" s="106">
        <v>2</v>
      </c>
      <c r="F108" s="479">
        <v>0</v>
      </c>
      <c r="G108" s="480">
        <v>0</v>
      </c>
      <c r="H108" s="480">
        <v>0</v>
      </c>
      <c r="I108" s="480">
        <v>0</v>
      </c>
      <c r="J108" s="459">
        <v>0</v>
      </c>
      <c r="K108" s="154">
        <f>E108*(G108+I108+J108)</f>
        <v>0</v>
      </c>
    </row>
    <row r="109" spans="1:11" ht="25.5" x14ac:dyDescent="0.2">
      <c r="A109" s="167">
        <v>6717</v>
      </c>
      <c r="B109" s="50" t="s">
        <v>358</v>
      </c>
      <c r="C109" s="461"/>
      <c r="D109" s="462"/>
      <c r="E109" s="462"/>
      <c r="F109" s="479">
        <v>0</v>
      </c>
      <c r="G109" s="480">
        <v>0</v>
      </c>
      <c r="H109" s="480">
        <v>0</v>
      </c>
      <c r="I109" s="480">
        <v>0</v>
      </c>
      <c r="J109" s="459">
        <v>0</v>
      </c>
      <c r="K109" s="154">
        <f>E109*(G109+I109+J109)</f>
        <v>0</v>
      </c>
    </row>
    <row r="110" spans="1:11" ht="22.35" customHeight="1" x14ac:dyDescent="0.2">
      <c r="A110" s="310"/>
      <c r="B110" s="31" t="s">
        <v>690</v>
      </c>
      <c r="C110" s="46"/>
      <c r="D110" s="111"/>
      <c r="E110" s="111"/>
      <c r="F110" s="485"/>
      <c r="G110" s="485"/>
      <c r="H110" s="485"/>
      <c r="I110" s="485"/>
      <c r="J110" s="485"/>
      <c r="K110" s="144">
        <f>SUM(K106:K109)</f>
        <v>0</v>
      </c>
    </row>
    <row r="111" spans="1:11" ht="7.35" customHeight="1" x14ac:dyDescent="0.2">
      <c r="A111" s="172"/>
      <c r="B111" s="173"/>
      <c r="C111" s="173"/>
      <c r="D111" s="136"/>
      <c r="E111" s="136"/>
      <c r="F111" s="487"/>
      <c r="G111" s="487"/>
      <c r="H111" s="487"/>
      <c r="I111" s="487"/>
      <c r="J111" s="487"/>
      <c r="K111" s="249"/>
    </row>
    <row r="112" spans="1:11" ht="18" customHeight="1" x14ac:dyDescent="0.2">
      <c r="A112" s="309" t="s">
        <v>204</v>
      </c>
      <c r="B112" s="1" t="s">
        <v>435</v>
      </c>
      <c r="C112" s="1"/>
      <c r="D112" s="137"/>
      <c r="E112" s="137"/>
      <c r="F112" s="492"/>
      <c r="G112" s="492"/>
      <c r="H112" s="492"/>
      <c r="I112" s="492"/>
      <c r="J112" s="492"/>
      <c r="K112" s="204"/>
    </row>
    <row r="113" spans="1:11" ht="22.35" customHeight="1" x14ac:dyDescent="0.2">
      <c r="A113" s="167" t="s">
        <v>205</v>
      </c>
      <c r="B113" s="23" t="s">
        <v>694</v>
      </c>
      <c r="C113" s="461"/>
      <c r="D113" s="25" t="s">
        <v>3</v>
      </c>
      <c r="E113" s="106">
        <v>0</v>
      </c>
      <c r="F113" s="479">
        <v>0</v>
      </c>
      <c r="G113" s="479">
        <v>0</v>
      </c>
      <c r="H113" s="479">
        <v>0</v>
      </c>
      <c r="I113" s="479">
        <v>0</v>
      </c>
      <c r="J113" s="518" t="s">
        <v>429</v>
      </c>
      <c r="K113" s="264">
        <f>E113*(G113+I113)</f>
        <v>0</v>
      </c>
    </row>
    <row r="114" spans="1:11" ht="22.35" customHeight="1" x14ac:dyDescent="0.2">
      <c r="A114" s="167" t="s">
        <v>206</v>
      </c>
      <c r="B114" s="23" t="s">
        <v>695</v>
      </c>
      <c r="C114" s="461"/>
      <c r="D114" s="25" t="s">
        <v>3</v>
      </c>
      <c r="E114" s="106">
        <v>4</v>
      </c>
      <c r="F114" s="479">
        <v>0</v>
      </c>
      <c r="G114" s="479">
        <v>0</v>
      </c>
      <c r="H114" s="479">
        <v>0</v>
      </c>
      <c r="I114" s="479">
        <v>0</v>
      </c>
      <c r="J114" s="518" t="s">
        <v>429</v>
      </c>
      <c r="K114" s="264">
        <f>E114*(G114+I114)</f>
        <v>0</v>
      </c>
    </row>
    <row r="115" spans="1:11" ht="22.35" customHeight="1" x14ac:dyDescent="0.2">
      <c r="A115" s="167" t="s">
        <v>207</v>
      </c>
      <c r="B115" s="23" t="s">
        <v>696</v>
      </c>
      <c r="C115" s="461"/>
      <c r="D115" s="25" t="s">
        <v>3</v>
      </c>
      <c r="E115" s="106">
        <v>4</v>
      </c>
      <c r="F115" s="479">
        <v>0</v>
      </c>
      <c r="G115" s="479">
        <v>0</v>
      </c>
      <c r="H115" s="479">
        <v>0</v>
      </c>
      <c r="I115" s="479">
        <v>0</v>
      </c>
      <c r="J115" s="518" t="s">
        <v>429</v>
      </c>
      <c r="K115" s="264">
        <f>E115*(G115+I115)</f>
        <v>0</v>
      </c>
    </row>
    <row r="116" spans="1:11" ht="22.35" customHeight="1" thickBot="1" x14ac:dyDescent="0.25">
      <c r="A116" s="399"/>
      <c r="B116" s="400" t="s">
        <v>693</v>
      </c>
      <c r="C116" s="401"/>
      <c r="D116" s="402"/>
      <c r="E116" s="402"/>
      <c r="F116" s="404"/>
      <c r="G116" s="404"/>
      <c r="H116" s="404"/>
      <c r="I116" s="404"/>
      <c r="J116" s="404"/>
      <c r="K116" s="150">
        <f>SUM(K113:K115)</f>
        <v>0</v>
      </c>
    </row>
  </sheetData>
  <sheetProtection algorithmName="SHA-512" hashValue="JWYvyCGoGAlBcwsd8rMU21xPoK71ZABnJd1RFLa7/bkvyoirk2BlPf2PRExrV8U4DbRE/O8JmJZWuK/SPQW8pg==" saltValue="pSx6faEJHrdg7dRf5CbSKw==" spinCount="100000" sheet="1"/>
  <mergeCells count="5">
    <mergeCell ref="F7:G7"/>
    <mergeCell ref="H7:I7"/>
    <mergeCell ref="A11:F11"/>
    <mergeCell ref="C7:C8"/>
    <mergeCell ref="J4:K4"/>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de &amp;N</oddFooter>
  </headerFooter>
  <rowBreaks count="5" manualBreakCount="5">
    <brk id="24" max="16383" man="1"/>
    <brk id="37" max="10" man="1"/>
    <brk id="58" max="10" man="1"/>
    <brk id="76" max="10" man="1"/>
    <brk id="9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pageSetUpPr fitToPage="1"/>
  </sheetPr>
  <dimension ref="A1:L200"/>
  <sheetViews>
    <sheetView showGridLines="0" view="pageBreakPreview" zoomScaleNormal="85" zoomScaleSheetLayoutView="100" workbookViewId="0">
      <pane ySplit="8" topLeftCell="A180" activePane="bottomLeft" state="frozen"/>
      <selection pane="bottomLeft" activeCell="A2" sqref="A2"/>
    </sheetView>
  </sheetViews>
  <sheetFormatPr baseColWidth="10" defaultColWidth="9.140625" defaultRowHeight="12.75" x14ac:dyDescent="0.2"/>
  <cols>
    <col min="1" max="1" width="7.42578125" style="10" customWidth="1"/>
    <col min="2" max="2" width="65.5703125" style="10" customWidth="1"/>
    <col min="3" max="3" width="14.5703125" style="10" bestFit="1" customWidth="1"/>
    <col min="4" max="6" width="14.5703125" style="10" customWidth="1"/>
    <col min="7" max="7" width="10" style="286" customWidth="1"/>
    <col min="8" max="11" width="15.7109375" style="286" customWidth="1"/>
    <col min="12" max="12" width="15.7109375" style="10" customWidth="1"/>
    <col min="13" max="16384" width="9.140625" style="10"/>
  </cols>
  <sheetData>
    <row r="1" spans="1:12" x14ac:dyDescent="0.2">
      <c r="A1" s="359"/>
      <c r="B1" s="423"/>
      <c r="C1" s="423"/>
      <c r="D1" s="423"/>
      <c r="E1" s="423"/>
      <c r="F1" s="423"/>
      <c r="G1" s="424"/>
      <c r="H1" s="424"/>
      <c r="I1" s="424"/>
      <c r="J1" s="424"/>
      <c r="K1" s="424"/>
      <c r="L1" s="432"/>
    </row>
    <row r="2" spans="1:12" ht="15.75" customHeight="1" x14ac:dyDescent="0.25">
      <c r="A2" s="433"/>
      <c r="B2" s="363"/>
      <c r="C2" s="363"/>
      <c r="D2" s="363" t="s">
        <v>779</v>
      </c>
      <c r="E2" s="363"/>
      <c r="F2" s="363"/>
      <c r="G2" s="363"/>
      <c r="H2" s="363"/>
      <c r="I2" s="363"/>
      <c r="J2" s="363"/>
      <c r="K2" s="363"/>
      <c r="L2" s="384" t="s">
        <v>250</v>
      </c>
    </row>
    <row r="3" spans="1:12" ht="15.75" customHeight="1" x14ac:dyDescent="0.25">
      <c r="A3" s="433"/>
      <c r="B3" s="363"/>
      <c r="C3" s="363"/>
      <c r="D3" s="419" t="s">
        <v>341</v>
      </c>
      <c r="E3" s="363"/>
      <c r="F3" s="363"/>
      <c r="G3" s="363"/>
      <c r="H3" s="363"/>
      <c r="I3" s="363"/>
      <c r="J3" s="363"/>
      <c r="K3" s="22" t="s">
        <v>249</v>
      </c>
      <c r="L3" s="365"/>
    </row>
    <row r="4" spans="1:12" ht="15.75" customHeight="1" x14ac:dyDescent="0.25">
      <c r="A4" s="433"/>
      <c r="B4" s="363"/>
      <c r="C4" s="363"/>
      <c r="D4" s="419" t="s">
        <v>248</v>
      </c>
      <c r="E4" s="363"/>
      <c r="F4" s="363"/>
      <c r="G4" s="363"/>
      <c r="H4" s="363"/>
      <c r="I4" s="363"/>
      <c r="J4" s="363"/>
      <c r="K4" s="654" t="str">
        <f>IF('Prix Total'!J3="","",'Prix Total'!J3)</f>
        <v/>
      </c>
      <c r="L4" s="655"/>
    </row>
    <row r="5" spans="1:12" ht="6.75" customHeight="1" thickBot="1" x14ac:dyDescent="0.25">
      <c r="A5" s="367"/>
      <c r="B5" s="368"/>
      <c r="C5" s="368"/>
      <c r="D5" s="368"/>
      <c r="E5" s="368"/>
      <c r="F5" s="368"/>
      <c r="G5" s="297"/>
      <c r="H5" s="297"/>
      <c r="I5" s="297"/>
      <c r="J5" s="297"/>
      <c r="K5" s="297"/>
      <c r="L5" s="370"/>
    </row>
    <row r="6" spans="1:12" ht="94.35" customHeight="1" x14ac:dyDescent="0.2">
      <c r="A6" s="121"/>
      <c r="B6" s="357"/>
      <c r="C6" s="647" t="s">
        <v>251</v>
      </c>
      <c r="D6" s="647" t="s">
        <v>301</v>
      </c>
      <c r="E6" s="647" t="s">
        <v>295</v>
      </c>
      <c r="F6" s="357"/>
      <c r="G6" s="357"/>
      <c r="H6" s="645" t="s">
        <v>255</v>
      </c>
      <c r="I6" s="646"/>
      <c r="J6" s="645" t="s">
        <v>254</v>
      </c>
      <c r="K6" s="646"/>
      <c r="L6" s="163" t="s">
        <v>257</v>
      </c>
    </row>
    <row r="7" spans="1:12" s="340" customFormat="1" ht="12" x14ac:dyDescent="0.2">
      <c r="A7" s="123" t="s">
        <v>0</v>
      </c>
      <c r="B7" s="47" t="s">
        <v>1</v>
      </c>
      <c r="C7" s="648"/>
      <c r="D7" s="648"/>
      <c r="E7" s="648"/>
      <c r="F7" s="358" t="s">
        <v>252</v>
      </c>
      <c r="G7" s="358" t="s">
        <v>253</v>
      </c>
      <c r="H7" s="48" t="s">
        <v>37</v>
      </c>
      <c r="I7" s="48" t="s">
        <v>38</v>
      </c>
      <c r="J7" s="48" t="s">
        <v>37</v>
      </c>
      <c r="K7" s="48" t="s">
        <v>38</v>
      </c>
      <c r="L7" s="139" t="s">
        <v>39</v>
      </c>
    </row>
    <row r="8" spans="1:12" s="341" customFormat="1" ht="24" x14ac:dyDescent="0.2">
      <c r="A8" s="53"/>
      <c r="B8" s="51" t="s">
        <v>294</v>
      </c>
      <c r="C8" s="51"/>
      <c r="D8" s="51"/>
      <c r="E8" s="51"/>
      <c r="F8" s="51"/>
      <c r="G8" s="51" t="s">
        <v>64</v>
      </c>
      <c r="H8" s="51" t="s">
        <v>65</v>
      </c>
      <c r="I8" s="51" t="s">
        <v>66</v>
      </c>
      <c r="J8" s="51" t="s">
        <v>67</v>
      </c>
      <c r="K8" s="51" t="s">
        <v>68</v>
      </c>
      <c r="L8" s="140" t="s">
        <v>247</v>
      </c>
    </row>
    <row r="9" spans="1:12" s="173" customFormat="1" ht="24" customHeight="1" x14ac:dyDescent="0.25">
      <c r="A9" s="649" t="s">
        <v>298</v>
      </c>
      <c r="B9" s="650"/>
      <c r="C9" s="650"/>
      <c r="D9" s="650"/>
      <c r="E9" s="650"/>
      <c r="F9" s="650"/>
      <c r="G9" s="650"/>
      <c r="H9" s="650"/>
      <c r="I9" s="170"/>
      <c r="J9" s="170"/>
      <c r="K9" s="170"/>
      <c r="L9" s="171"/>
    </row>
    <row r="10" spans="1:12" ht="6" customHeight="1" x14ac:dyDescent="0.2">
      <c r="A10" s="308"/>
      <c r="B10" s="287"/>
      <c r="C10" s="287"/>
      <c r="D10" s="287"/>
      <c r="E10" s="287"/>
      <c r="F10" s="287"/>
      <c r="G10" s="288"/>
      <c r="H10" s="288"/>
      <c r="I10" s="288"/>
      <c r="J10" s="288"/>
      <c r="K10" s="288"/>
      <c r="L10" s="174"/>
    </row>
    <row r="11" spans="1:12" ht="18" customHeight="1" x14ac:dyDescent="0.2">
      <c r="A11" s="309">
        <v>10000</v>
      </c>
      <c r="B11" s="21" t="s">
        <v>296</v>
      </c>
      <c r="C11" s="1"/>
      <c r="D11" s="1"/>
      <c r="E11" s="1"/>
      <c r="F11" s="137"/>
      <c r="G11" s="137"/>
      <c r="H11" s="203"/>
      <c r="I11" s="203"/>
      <c r="J11" s="203"/>
      <c r="K11" s="203"/>
      <c r="L11" s="204"/>
    </row>
    <row r="12" spans="1:12" s="166" customFormat="1" ht="30" customHeight="1" x14ac:dyDescent="0.2">
      <c r="A12" s="175">
        <v>10001</v>
      </c>
      <c r="B12" s="165" t="s">
        <v>321</v>
      </c>
      <c r="C12" s="165"/>
      <c r="D12" s="165"/>
      <c r="E12" s="165"/>
      <c r="F12" s="134"/>
      <c r="G12" s="134"/>
      <c r="H12" s="117"/>
      <c r="I12" s="117"/>
      <c r="J12" s="117"/>
      <c r="K12" s="117"/>
      <c r="L12" s="307">
        <f>L61</f>
        <v>0</v>
      </c>
    </row>
    <row r="13" spans="1:12" ht="27.75" customHeight="1" x14ac:dyDescent="0.2">
      <c r="A13" s="167">
        <v>10002</v>
      </c>
      <c r="B13" s="23" t="s">
        <v>297</v>
      </c>
      <c r="C13" s="23"/>
      <c r="D13" s="23"/>
      <c r="E13" s="23"/>
      <c r="F13" s="25"/>
      <c r="G13" s="25"/>
      <c r="H13" s="164"/>
      <c r="I13" s="164"/>
      <c r="J13" s="164"/>
      <c r="K13" s="164"/>
      <c r="L13" s="154">
        <f>L101</f>
        <v>0</v>
      </c>
    </row>
    <row r="14" spans="1:12" ht="25.5" x14ac:dyDescent="0.2">
      <c r="A14" s="167">
        <v>10003</v>
      </c>
      <c r="B14" s="23" t="s">
        <v>314</v>
      </c>
      <c r="C14" s="23"/>
      <c r="D14" s="23"/>
      <c r="E14" s="23"/>
      <c r="F14" s="25"/>
      <c r="G14" s="25"/>
      <c r="H14" s="164"/>
      <c r="I14" s="164"/>
      <c r="J14" s="164"/>
      <c r="K14" s="164"/>
      <c r="L14" s="154">
        <f>L115</f>
        <v>0</v>
      </c>
    </row>
    <row r="15" spans="1:12" ht="25.5" x14ac:dyDescent="0.2">
      <c r="A15" s="167">
        <v>10004</v>
      </c>
      <c r="B15" s="23" t="s">
        <v>315</v>
      </c>
      <c r="C15" s="23"/>
      <c r="D15" s="23"/>
      <c r="E15" s="23"/>
      <c r="F15" s="25"/>
      <c r="G15" s="25"/>
      <c r="H15" s="164"/>
      <c r="I15" s="164"/>
      <c r="J15" s="164"/>
      <c r="K15" s="164"/>
      <c r="L15" s="154">
        <f>L129</f>
        <v>0</v>
      </c>
    </row>
    <row r="16" spans="1:12" ht="25.5" x14ac:dyDescent="0.2">
      <c r="A16" s="167">
        <v>10005</v>
      </c>
      <c r="B16" s="23" t="s">
        <v>316</v>
      </c>
      <c r="C16" s="23"/>
      <c r="D16" s="23"/>
      <c r="E16" s="23"/>
      <c r="F16" s="25"/>
      <c r="G16" s="25"/>
      <c r="H16" s="164"/>
      <c r="I16" s="164"/>
      <c r="J16" s="164"/>
      <c r="K16" s="164"/>
      <c r="L16" s="154">
        <f>L143</f>
        <v>0</v>
      </c>
    </row>
    <row r="17" spans="1:12" ht="25.5" x14ac:dyDescent="0.2">
      <c r="A17" s="167">
        <v>10006</v>
      </c>
      <c r="B17" s="23" t="s">
        <v>317</v>
      </c>
      <c r="C17" s="23"/>
      <c r="D17" s="23"/>
      <c r="E17" s="23"/>
      <c r="F17" s="25"/>
      <c r="G17" s="25"/>
      <c r="H17" s="164"/>
      <c r="I17" s="164"/>
      <c r="J17" s="164"/>
      <c r="K17" s="164"/>
      <c r="L17" s="154">
        <f>L157</f>
        <v>0</v>
      </c>
    </row>
    <row r="18" spans="1:12" ht="25.5" x14ac:dyDescent="0.2">
      <c r="A18" s="167">
        <v>10007</v>
      </c>
      <c r="B18" s="23" t="s">
        <v>318</v>
      </c>
      <c r="C18" s="23"/>
      <c r="D18" s="23"/>
      <c r="E18" s="23"/>
      <c r="F18" s="25"/>
      <c r="G18" s="25"/>
      <c r="H18" s="164"/>
      <c r="I18" s="164"/>
      <c r="J18" s="164"/>
      <c r="K18" s="164"/>
      <c r="L18" s="154">
        <f>L171</f>
        <v>0</v>
      </c>
    </row>
    <row r="19" spans="1:12" ht="25.5" x14ac:dyDescent="0.2">
      <c r="A19" s="167">
        <v>10008</v>
      </c>
      <c r="B19" s="23" t="s">
        <v>319</v>
      </c>
      <c r="C19" s="23"/>
      <c r="D19" s="23"/>
      <c r="E19" s="23"/>
      <c r="F19" s="25"/>
      <c r="G19" s="25"/>
      <c r="H19" s="164"/>
      <c r="I19" s="164"/>
      <c r="J19" s="164"/>
      <c r="K19" s="164"/>
      <c r="L19" s="154">
        <f>L185</f>
        <v>0</v>
      </c>
    </row>
    <row r="20" spans="1:12" ht="25.5" x14ac:dyDescent="0.2">
      <c r="A20" s="167">
        <v>10009</v>
      </c>
      <c r="B20" s="23" t="s">
        <v>320</v>
      </c>
      <c r="C20" s="23"/>
      <c r="D20" s="23"/>
      <c r="E20" s="23"/>
      <c r="F20" s="25"/>
      <c r="G20" s="25"/>
      <c r="H20" s="164"/>
      <c r="I20" s="164"/>
      <c r="J20" s="164"/>
      <c r="K20" s="164"/>
      <c r="L20" s="154">
        <f>L199</f>
        <v>0</v>
      </c>
    </row>
    <row r="21" spans="1:12" ht="18" customHeight="1" x14ac:dyDescent="0.2">
      <c r="A21" s="310"/>
      <c r="B21" s="65" t="s">
        <v>322</v>
      </c>
      <c r="C21" s="46"/>
      <c r="D21" s="46"/>
      <c r="E21" s="46"/>
      <c r="F21" s="111"/>
      <c r="G21" s="111"/>
      <c r="H21" s="38"/>
      <c r="I21" s="291"/>
      <c r="J21" s="38"/>
      <c r="K21" s="38"/>
      <c r="L21" s="144">
        <f>SUM(L12:L20)</f>
        <v>0</v>
      </c>
    </row>
    <row r="22" spans="1:12" ht="6" customHeight="1" x14ac:dyDescent="0.2">
      <c r="A22" s="308"/>
      <c r="B22" s="287"/>
      <c r="C22" s="287"/>
      <c r="D22" s="287"/>
      <c r="E22" s="287"/>
      <c r="F22" s="287"/>
      <c r="G22" s="288"/>
      <c r="H22" s="288"/>
      <c r="I22" s="288"/>
      <c r="J22" s="288"/>
      <c r="K22" s="288"/>
      <c r="L22" s="174"/>
    </row>
    <row r="23" spans="1:12" s="166" customFormat="1" ht="18" customHeight="1" x14ac:dyDescent="0.2">
      <c r="A23" s="311">
        <v>10001</v>
      </c>
      <c r="B23" s="21" t="s">
        <v>302</v>
      </c>
      <c r="C23" s="21"/>
      <c r="D23" s="21"/>
      <c r="E23" s="21"/>
      <c r="F23" s="21"/>
      <c r="G23" s="112"/>
      <c r="H23" s="112"/>
      <c r="I23" s="112"/>
      <c r="J23" s="112"/>
      <c r="K23" s="112"/>
      <c r="L23" s="147"/>
    </row>
    <row r="24" spans="1:12" ht="88.35" customHeight="1" thickBot="1" x14ac:dyDescent="0.25">
      <c r="A24" s="312"/>
      <c r="B24" s="33" t="s">
        <v>337</v>
      </c>
      <c r="C24" s="15"/>
      <c r="D24" s="658" t="s">
        <v>300</v>
      </c>
      <c r="E24" s="659"/>
      <c r="F24" s="659"/>
      <c r="G24" s="660"/>
      <c r="H24" s="55"/>
      <c r="I24" s="55"/>
      <c r="J24" s="55"/>
      <c r="K24" s="55"/>
      <c r="L24" s="157"/>
    </row>
    <row r="25" spans="1:12" ht="18" customHeight="1" x14ac:dyDescent="0.2">
      <c r="A25" s="588"/>
      <c r="B25" s="536"/>
      <c r="C25" s="600"/>
      <c r="D25" s="601"/>
      <c r="E25" s="602"/>
      <c r="F25" s="603"/>
      <c r="G25" s="604"/>
      <c r="H25" s="605">
        <v>0</v>
      </c>
      <c r="I25" s="606">
        <v>0</v>
      </c>
      <c r="J25" s="606">
        <v>0</v>
      </c>
      <c r="K25" s="606">
        <v>0</v>
      </c>
      <c r="L25" s="157">
        <f t="shared" ref="L25:L60" si="0">G25*(I25+K25)</f>
        <v>0</v>
      </c>
    </row>
    <row r="26" spans="1:12" ht="18" customHeight="1" x14ac:dyDescent="0.2">
      <c r="A26" s="588"/>
      <c r="B26" s="536"/>
      <c r="C26" s="600"/>
      <c r="D26" s="607"/>
      <c r="E26" s="536"/>
      <c r="F26" s="600"/>
      <c r="G26" s="608"/>
      <c r="H26" s="605">
        <v>0</v>
      </c>
      <c r="I26" s="606">
        <v>0</v>
      </c>
      <c r="J26" s="606">
        <v>0</v>
      </c>
      <c r="K26" s="606">
        <v>0</v>
      </c>
      <c r="L26" s="157">
        <f t="shared" si="0"/>
        <v>0</v>
      </c>
    </row>
    <row r="27" spans="1:12" ht="18" customHeight="1" x14ac:dyDescent="0.2">
      <c r="A27" s="588"/>
      <c r="B27" s="536"/>
      <c r="C27" s="600"/>
      <c r="D27" s="607"/>
      <c r="E27" s="536"/>
      <c r="F27" s="600"/>
      <c r="G27" s="608"/>
      <c r="H27" s="605">
        <v>0</v>
      </c>
      <c r="I27" s="606">
        <v>0</v>
      </c>
      <c r="J27" s="606">
        <v>0</v>
      </c>
      <c r="K27" s="606">
        <v>0</v>
      </c>
      <c r="L27" s="157">
        <f t="shared" si="0"/>
        <v>0</v>
      </c>
    </row>
    <row r="28" spans="1:12" ht="18" customHeight="1" x14ac:dyDescent="0.2">
      <c r="A28" s="588"/>
      <c r="B28" s="536"/>
      <c r="C28" s="600"/>
      <c r="D28" s="607"/>
      <c r="E28" s="536"/>
      <c r="F28" s="600"/>
      <c r="G28" s="608"/>
      <c r="H28" s="605">
        <v>0</v>
      </c>
      <c r="I28" s="606">
        <v>0</v>
      </c>
      <c r="J28" s="606">
        <v>0</v>
      </c>
      <c r="K28" s="606">
        <v>0</v>
      </c>
      <c r="L28" s="157">
        <f t="shared" si="0"/>
        <v>0</v>
      </c>
    </row>
    <row r="29" spans="1:12" ht="18" customHeight="1" x14ac:dyDescent="0.2">
      <c r="A29" s="588"/>
      <c r="B29" s="536"/>
      <c r="C29" s="600"/>
      <c r="D29" s="607"/>
      <c r="E29" s="536"/>
      <c r="F29" s="600"/>
      <c r="G29" s="608"/>
      <c r="H29" s="605">
        <v>0</v>
      </c>
      <c r="I29" s="606">
        <v>0</v>
      </c>
      <c r="J29" s="606">
        <v>0</v>
      </c>
      <c r="K29" s="606">
        <v>0</v>
      </c>
      <c r="L29" s="157">
        <f t="shared" si="0"/>
        <v>0</v>
      </c>
    </row>
    <row r="30" spans="1:12" ht="18" customHeight="1" x14ac:dyDescent="0.2">
      <c r="A30" s="588"/>
      <c r="B30" s="533"/>
      <c r="C30" s="609"/>
      <c r="D30" s="610"/>
      <c r="E30" s="533"/>
      <c r="F30" s="609"/>
      <c r="G30" s="608"/>
      <c r="H30" s="605">
        <v>0</v>
      </c>
      <c r="I30" s="606">
        <v>0</v>
      </c>
      <c r="J30" s="606">
        <v>0</v>
      </c>
      <c r="K30" s="606">
        <v>0</v>
      </c>
      <c r="L30" s="157">
        <f t="shared" si="0"/>
        <v>0</v>
      </c>
    </row>
    <row r="31" spans="1:12" ht="18" customHeight="1" x14ac:dyDescent="0.2">
      <c r="A31" s="588"/>
      <c r="B31" s="533"/>
      <c r="C31" s="609"/>
      <c r="D31" s="610"/>
      <c r="E31" s="533"/>
      <c r="F31" s="609"/>
      <c r="G31" s="608"/>
      <c r="H31" s="605">
        <v>0</v>
      </c>
      <c r="I31" s="606">
        <v>0</v>
      </c>
      <c r="J31" s="606">
        <v>0</v>
      </c>
      <c r="K31" s="606">
        <v>0</v>
      </c>
      <c r="L31" s="157">
        <f t="shared" si="0"/>
        <v>0</v>
      </c>
    </row>
    <row r="32" spans="1:12" ht="18" customHeight="1" x14ac:dyDescent="0.2">
      <c r="A32" s="588"/>
      <c r="B32" s="533"/>
      <c r="C32" s="609"/>
      <c r="D32" s="610"/>
      <c r="E32" s="533"/>
      <c r="F32" s="609"/>
      <c r="G32" s="608"/>
      <c r="H32" s="605">
        <v>0</v>
      </c>
      <c r="I32" s="606">
        <v>0</v>
      </c>
      <c r="J32" s="606">
        <v>0</v>
      </c>
      <c r="K32" s="606">
        <v>0</v>
      </c>
      <c r="L32" s="157">
        <f t="shared" si="0"/>
        <v>0</v>
      </c>
    </row>
    <row r="33" spans="1:12" ht="18" customHeight="1" x14ac:dyDescent="0.2">
      <c r="A33" s="588"/>
      <c r="B33" s="533"/>
      <c r="C33" s="609"/>
      <c r="D33" s="610"/>
      <c r="E33" s="533"/>
      <c r="F33" s="609"/>
      <c r="G33" s="608"/>
      <c r="H33" s="605">
        <v>0</v>
      </c>
      <c r="I33" s="606">
        <v>0</v>
      </c>
      <c r="J33" s="606">
        <v>0</v>
      </c>
      <c r="K33" s="606">
        <v>0</v>
      </c>
      <c r="L33" s="157">
        <f t="shared" si="0"/>
        <v>0</v>
      </c>
    </row>
    <row r="34" spans="1:12" ht="18" customHeight="1" x14ac:dyDescent="0.2">
      <c r="A34" s="588"/>
      <c r="B34" s="533"/>
      <c r="C34" s="609"/>
      <c r="D34" s="610"/>
      <c r="E34" s="533"/>
      <c r="F34" s="609"/>
      <c r="G34" s="608"/>
      <c r="H34" s="605">
        <v>0</v>
      </c>
      <c r="I34" s="606">
        <v>0</v>
      </c>
      <c r="J34" s="606">
        <v>0</v>
      </c>
      <c r="K34" s="606">
        <v>0</v>
      </c>
      <c r="L34" s="157">
        <f t="shared" si="0"/>
        <v>0</v>
      </c>
    </row>
    <row r="35" spans="1:12" ht="18" customHeight="1" x14ac:dyDescent="0.2">
      <c r="A35" s="588"/>
      <c r="B35" s="533"/>
      <c r="C35" s="609"/>
      <c r="D35" s="610"/>
      <c r="E35" s="533"/>
      <c r="F35" s="609"/>
      <c r="G35" s="608"/>
      <c r="H35" s="605">
        <v>0</v>
      </c>
      <c r="I35" s="606">
        <v>0</v>
      </c>
      <c r="J35" s="606">
        <v>0</v>
      </c>
      <c r="K35" s="606">
        <v>0</v>
      </c>
      <c r="L35" s="157">
        <f t="shared" si="0"/>
        <v>0</v>
      </c>
    </row>
    <row r="36" spans="1:12" ht="18" customHeight="1" x14ac:dyDescent="0.2">
      <c r="A36" s="588"/>
      <c r="B36" s="533"/>
      <c r="C36" s="609"/>
      <c r="D36" s="610"/>
      <c r="E36" s="533"/>
      <c r="F36" s="609"/>
      <c r="G36" s="608"/>
      <c r="H36" s="605">
        <v>0</v>
      </c>
      <c r="I36" s="606">
        <v>0</v>
      </c>
      <c r="J36" s="606">
        <v>0</v>
      </c>
      <c r="K36" s="606">
        <v>0</v>
      </c>
      <c r="L36" s="157">
        <f t="shared" si="0"/>
        <v>0</v>
      </c>
    </row>
    <row r="37" spans="1:12" s="105" customFormat="1" ht="18" customHeight="1" x14ac:dyDescent="0.2">
      <c r="A37" s="611"/>
      <c r="B37" s="536"/>
      <c r="C37" s="612"/>
      <c r="D37" s="613"/>
      <c r="E37" s="534"/>
      <c r="F37" s="612"/>
      <c r="G37" s="614"/>
      <c r="H37" s="605">
        <v>0</v>
      </c>
      <c r="I37" s="606">
        <v>0</v>
      </c>
      <c r="J37" s="606">
        <v>0</v>
      </c>
      <c r="K37" s="606">
        <v>0</v>
      </c>
      <c r="L37" s="157">
        <f t="shared" si="0"/>
        <v>0</v>
      </c>
    </row>
    <row r="38" spans="1:12" s="105" customFormat="1" ht="18" customHeight="1" x14ac:dyDescent="0.2">
      <c r="A38" s="611"/>
      <c r="B38" s="536"/>
      <c r="C38" s="612"/>
      <c r="D38" s="613"/>
      <c r="E38" s="534"/>
      <c r="F38" s="612"/>
      <c r="G38" s="614"/>
      <c r="H38" s="605">
        <v>0</v>
      </c>
      <c r="I38" s="606">
        <v>0</v>
      </c>
      <c r="J38" s="606">
        <v>0</v>
      </c>
      <c r="K38" s="606">
        <v>0</v>
      </c>
      <c r="L38" s="157">
        <f t="shared" si="0"/>
        <v>0</v>
      </c>
    </row>
    <row r="39" spans="1:12" ht="18" customHeight="1" x14ac:dyDescent="0.2">
      <c r="A39" s="588"/>
      <c r="B39" s="536"/>
      <c r="C39" s="612"/>
      <c r="D39" s="613"/>
      <c r="E39" s="534"/>
      <c r="F39" s="612"/>
      <c r="G39" s="608"/>
      <c r="H39" s="605">
        <v>0</v>
      </c>
      <c r="I39" s="606">
        <v>0</v>
      </c>
      <c r="J39" s="606">
        <v>0</v>
      </c>
      <c r="K39" s="606">
        <v>0</v>
      </c>
      <c r="L39" s="157">
        <f t="shared" si="0"/>
        <v>0</v>
      </c>
    </row>
    <row r="40" spans="1:12" ht="18" customHeight="1" x14ac:dyDescent="0.2">
      <c r="A40" s="588"/>
      <c r="B40" s="533"/>
      <c r="C40" s="609"/>
      <c r="D40" s="610"/>
      <c r="E40" s="533"/>
      <c r="F40" s="609"/>
      <c r="G40" s="608"/>
      <c r="H40" s="605">
        <v>0</v>
      </c>
      <c r="I40" s="606">
        <v>0</v>
      </c>
      <c r="J40" s="606">
        <v>0</v>
      </c>
      <c r="K40" s="606">
        <v>0</v>
      </c>
      <c r="L40" s="157">
        <f t="shared" si="0"/>
        <v>0</v>
      </c>
    </row>
    <row r="41" spans="1:12" ht="18" customHeight="1" x14ac:dyDescent="0.2">
      <c r="A41" s="588"/>
      <c r="B41" s="533"/>
      <c r="C41" s="609"/>
      <c r="D41" s="610"/>
      <c r="E41" s="533"/>
      <c r="F41" s="609"/>
      <c r="G41" s="608"/>
      <c r="H41" s="605">
        <v>0</v>
      </c>
      <c r="I41" s="606">
        <v>0</v>
      </c>
      <c r="J41" s="606">
        <v>0</v>
      </c>
      <c r="K41" s="606">
        <v>0</v>
      </c>
      <c r="L41" s="157">
        <f t="shared" si="0"/>
        <v>0</v>
      </c>
    </row>
    <row r="42" spans="1:12" ht="18" customHeight="1" x14ac:dyDescent="0.2">
      <c r="A42" s="588"/>
      <c r="B42" s="533"/>
      <c r="C42" s="609"/>
      <c r="D42" s="610"/>
      <c r="E42" s="533"/>
      <c r="F42" s="609"/>
      <c r="G42" s="608"/>
      <c r="H42" s="605">
        <v>0</v>
      </c>
      <c r="I42" s="606">
        <v>0</v>
      </c>
      <c r="J42" s="606">
        <v>0</v>
      </c>
      <c r="K42" s="606">
        <v>0</v>
      </c>
      <c r="L42" s="157">
        <f t="shared" si="0"/>
        <v>0</v>
      </c>
    </row>
    <row r="43" spans="1:12" ht="18" customHeight="1" x14ac:dyDescent="0.2">
      <c r="A43" s="588"/>
      <c r="B43" s="533"/>
      <c r="C43" s="609"/>
      <c r="D43" s="610"/>
      <c r="E43" s="533"/>
      <c r="F43" s="609"/>
      <c r="G43" s="608"/>
      <c r="H43" s="605">
        <v>0</v>
      </c>
      <c r="I43" s="606">
        <v>0</v>
      </c>
      <c r="J43" s="606">
        <v>0</v>
      </c>
      <c r="K43" s="606">
        <v>0</v>
      </c>
      <c r="L43" s="157">
        <f t="shared" si="0"/>
        <v>0</v>
      </c>
    </row>
    <row r="44" spans="1:12" ht="18" customHeight="1" x14ac:dyDescent="0.2">
      <c r="A44" s="588"/>
      <c r="B44" s="533"/>
      <c r="C44" s="609"/>
      <c r="D44" s="610"/>
      <c r="E44" s="533"/>
      <c r="F44" s="609"/>
      <c r="G44" s="608"/>
      <c r="H44" s="605">
        <v>0</v>
      </c>
      <c r="I44" s="606">
        <v>0</v>
      </c>
      <c r="J44" s="606">
        <v>0</v>
      </c>
      <c r="K44" s="606">
        <v>0</v>
      </c>
      <c r="L44" s="157">
        <f t="shared" si="0"/>
        <v>0</v>
      </c>
    </row>
    <row r="45" spans="1:12" ht="18" customHeight="1" x14ac:dyDescent="0.2">
      <c r="A45" s="588"/>
      <c r="B45" s="615"/>
      <c r="C45" s="609"/>
      <c r="D45" s="610"/>
      <c r="E45" s="533"/>
      <c r="F45" s="609"/>
      <c r="G45" s="608"/>
      <c r="H45" s="605">
        <v>0</v>
      </c>
      <c r="I45" s="606">
        <v>0</v>
      </c>
      <c r="J45" s="606">
        <v>0</v>
      </c>
      <c r="K45" s="606">
        <v>0</v>
      </c>
      <c r="L45" s="157">
        <f t="shared" si="0"/>
        <v>0</v>
      </c>
    </row>
    <row r="46" spans="1:12" ht="18" customHeight="1" x14ac:dyDescent="0.2">
      <c r="A46" s="588"/>
      <c r="B46" s="533"/>
      <c r="C46" s="609"/>
      <c r="D46" s="610"/>
      <c r="E46" s="533"/>
      <c r="F46" s="609"/>
      <c r="G46" s="608"/>
      <c r="H46" s="605">
        <v>0</v>
      </c>
      <c r="I46" s="606">
        <v>0</v>
      </c>
      <c r="J46" s="606">
        <v>0</v>
      </c>
      <c r="K46" s="606">
        <v>0</v>
      </c>
      <c r="L46" s="157">
        <f t="shared" si="0"/>
        <v>0</v>
      </c>
    </row>
    <row r="47" spans="1:12" ht="18" customHeight="1" x14ac:dyDescent="0.2">
      <c r="A47" s="588"/>
      <c r="B47" s="533"/>
      <c r="C47" s="609"/>
      <c r="D47" s="610"/>
      <c r="E47" s="533"/>
      <c r="F47" s="609"/>
      <c r="G47" s="608"/>
      <c r="H47" s="605">
        <v>0</v>
      </c>
      <c r="I47" s="606">
        <v>0</v>
      </c>
      <c r="J47" s="606">
        <v>0</v>
      </c>
      <c r="K47" s="606">
        <v>0</v>
      </c>
      <c r="L47" s="157">
        <f t="shared" si="0"/>
        <v>0</v>
      </c>
    </row>
    <row r="48" spans="1:12" ht="18" customHeight="1" x14ac:dyDescent="0.2">
      <c r="A48" s="588"/>
      <c r="B48" s="533"/>
      <c r="C48" s="609"/>
      <c r="D48" s="610"/>
      <c r="E48" s="533"/>
      <c r="F48" s="609"/>
      <c r="G48" s="608"/>
      <c r="H48" s="605">
        <v>0</v>
      </c>
      <c r="I48" s="606">
        <v>0</v>
      </c>
      <c r="J48" s="606">
        <v>0</v>
      </c>
      <c r="K48" s="606">
        <v>0</v>
      </c>
      <c r="L48" s="157">
        <f t="shared" si="0"/>
        <v>0</v>
      </c>
    </row>
    <row r="49" spans="1:12" ht="18" customHeight="1" x14ac:dyDescent="0.2">
      <c r="A49" s="588"/>
      <c r="B49" s="533"/>
      <c r="C49" s="609"/>
      <c r="D49" s="610"/>
      <c r="E49" s="533"/>
      <c r="F49" s="609"/>
      <c r="G49" s="608"/>
      <c r="H49" s="605">
        <v>0</v>
      </c>
      <c r="I49" s="606">
        <v>0</v>
      </c>
      <c r="J49" s="606">
        <v>0</v>
      </c>
      <c r="K49" s="606">
        <v>0</v>
      </c>
      <c r="L49" s="157">
        <f t="shared" si="0"/>
        <v>0</v>
      </c>
    </row>
    <row r="50" spans="1:12" ht="18" customHeight="1" x14ac:dyDescent="0.2">
      <c r="A50" s="588"/>
      <c r="B50" s="533"/>
      <c r="C50" s="609"/>
      <c r="D50" s="610"/>
      <c r="E50" s="533"/>
      <c r="F50" s="609"/>
      <c r="G50" s="608"/>
      <c r="H50" s="605">
        <v>0</v>
      </c>
      <c r="I50" s="606">
        <v>0</v>
      </c>
      <c r="J50" s="606">
        <v>0</v>
      </c>
      <c r="K50" s="606">
        <v>0</v>
      </c>
      <c r="L50" s="157">
        <f t="shared" si="0"/>
        <v>0</v>
      </c>
    </row>
    <row r="51" spans="1:12" ht="18" customHeight="1" x14ac:dyDescent="0.2">
      <c r="A51" s="588"/>
      <c r="B51" s="533"/>
      <c r="C51" s="609"/>
      <c r="D51" s="610"/>
      <c r="E51" s="533"/>
      <c r="F51" s="609"/>
      <c r="G51" s="608"/>
      <c r="H51" s="605">
        <v>0</v>
      </c>
      <c r="I51" s="606">
        <v>0</v>
      </c>
      <c r="J51" s="606">
        <v>0</v>
      </c>
      <c r="K51" s="606">
        <v>0</v>
      </c>
      <c r="L51" s="157">
        <f t="shared" si="0"/>
        <v>0</v>
      </c>
    </row>
    <row r="52" spans="1:12" ht="18" customHeight="1" x14ac:dyDescent="0.2">
      <c r="A52" s="588"/>
      <c r="B52" s="533"/>
      <c r="C52" s="609"/>
      <c r="D52" s="610"/>
      <c r="E52" s="533"/>
      <c r="F52" s="609"/>
      <c r="G52" s="608"/>
      <c r="H52" s="605">
        <v>0</v>
      </c>
      <c r="I52" s="606">
        <v>0</v>
      </c>
      <c r="J52" s="606">
        <v>0</v>
      </c>
      <c r="K52" s="606">
        <v>0</v>
      </c>
      <c r="L52" s="157">
        <f t="shared" si="0"/>
        <v>0</v>
      </c>
    </row>
    <row r="53" spans="1:12" ht="18" customHeight="1" x14ac:dyDescent="0.2">
      <c r="A53" s="588"/>
      <c r="B53" s="533"/>
      <c r="C53" s="609"/>
      <c r="D53" s="610"/>
      <c r="E53" s="533"/>
      <c r="F53" s="609"/>
      <c r="G53" s="608"/>
      <c r="H53" s="605">
        <v>0</v>
      </c>
      <c r="I53" s="606">
        <v>0</v>
      </c>
      <c r="J53" s="606">
        <v>0</v>
      </c>
      <c r="K53" s="606">
        <v>0</v>
      </c>
      <c r="L53" s="157">
        <f t="shared" si="0"/>
        <v>0</v>
      </c>
    </row>
    <row r="54" spans="1:12" ht="18" customHeight="1" x14ac:dyDescent="0.2">
      <c r="A54" s="588"/>
      <c r="B54" s="533"/>
      <c r="C54" s="609"/>
      <c r="D54" s="610"/>
      <c r="E54" s="533"/>
      <c r="F54" s="609"/>
      <c r="G54" s="608"/>
      <c r="H54" s="605">
        <v>0</v>
      </c>
      <c r="I54" s="606">
        <v>0</v>
      </c>
      <c r="J54" s="606">
        <v>0</v>
      </c>
      <c r="K54" s="606">
        <v>0</v>
      </c>
      <c r="L54" s="157">
        <f t="shared" si="0"/>
        <v>0</v>
      </c>
    </row>
    <row r="55" spans="1:12" ht="18" customHeight="1" x14ac:dyDescent="0.2">
      <c r="A55" s="588"/>
      <c r="B55" s="533"/>
      <c r="C55" s="609"/>
      <c r="D55" s="610"/>
      <c r="E55" s="533"/>
      <c r="F55" s="609"/>
      <c r="G55" s="608"/>
      <c r="H55" s="605">
        <v>0</v>
      </c>
      <c r="I55" s="606">
        <v>0</v>
      </c>
      <c r="J55" s="606">
        <v>0</v>
      </c>
      <c r="K55" s="606">
        <v>0</v>
      </c>
      <c r="L55" s="157">
        <f t="shared" si="0"/>
        <v>0</v>
      </c>
    </row>
    <row r="56" spans="1:12" ht="18" customHeight="1" x14ac:dyDescent="0.2">
      <c r="A56" s="588"/>
      <c r="B56" s="533"/>
      <c r="C56" s="609"/>
      <c r="D56" s="610"/>
      <c r="E56" s="533"/>
      <c r="F56" s="609"/>
      <c r="G56" s="608"/>
      <c r="H56" s="605">
        <v>0</v>
      </c>
      <c r="I56" s="606">
        <v>0</v>
      </c>
      <c r="J56" s="606">
        <v>0</v>
      </c>
      <c r="K56" s="606">
        <v>0</v>
      </c>
      <c r="L56" s="157">
        <f t="shared" si="0"/>
        <v>0</v>
      </c>
    </row>
    <row r="57" spans="1:12" ht="18" customHeight="1" x14ac:dyDescent="0.2">
      <c r="A57" s="588"/>
      <c r="B57" s="533"/>
      <c r="C57" s="609"/>
      <c r="D57" s="610"/>
      <c r="E57" s="533"/>
      <c r="F57" s="609"/>
      <c r="G57" s="608"/>
      <c r="H57" s="605">
        <v>0</v>
      </c>
      <c r="I57" s="606">
        <v>0</v>
      </c>
      <c r="J57" s="606">
        <v>0</v>
      </c>
      <c r="K57" s="606">
        <v>0</v>
      </c>
      <c r="L57" s="157">
        <f t="shared" si="0"/>
        <v>0</v>
      </c>
    </row>
    <row r="58" spans="1:12" ht="18" customHeight="1" x14ac:dyDescent="0.2">
      <c r="A58" s="588"/>
      <c r="B58" s="533"/>
      <c r="C58" s="609"/>
      <c r="D58" s="610"/>
      <c r="E58" s="533"/>
      <c r="F58" s="609"/>
      <c r="G58" s="608"/>
      <c r="H58" s="605">
        <v>0</v>
      </c>
      <c r="I58" s="606">
        <v>0</v>
      </c>
      <c r="J58" s="606">
        <v>0</v>
      </c>
      <c r="K58" s="606">
        <v>0</v>
      </c>
      <c r="L58" s="157">
        <f t="shared" si="0"/>
        <v>0</v>
      </c>
    </row>
    <row r="59" spans="1:12" ht="18" customHeight="1" x14ac:dyDescent="0.2">
      <c r="A59" s="588"/>
      <c r="B59" s="533"/>
      <c r="C59" s="609"/>
      <c r="D59" s="610"/>
      <c r="E59" s="533"/>
      <c r="F59" s="609"/>
      <c r="G59" s="608"/>
      <c r="H59" s="605">
        <v>0</v>
      </c>
      <c r="I59" s="606">
        <v>0</v>
      </c>
      <c r="J59" s="606">
        <v>0</v>
      </c>
      <c r="K59" s="606">
        <v>0</v>
      </c>
      <c r="L59" s="157">
        <f t="shared" si="0"/>
        <v>0</v>
      </c>
    </row>
    <row r="60" spans="1:12" ht="18" customHeight="1" thickBot="1" x14ac:dyDescent="0.25">
      <c r="A60" s="588"/>
      <c r="B60" s="533"/>
      <c r="C60" s="609"/>
      <c r="D60" s="616"/>
      <c r="E60" s="617"/>
      <c r="F60" s="618"/>
      <c r="G60" s="619"/>
      <c r="H60" s="605">
        <v>0</v>
      </c>
      <c r="I60" s="606">
        <v>0</v>
      </c>
      <c r="J60" s="606">
        <v>0</v>
      </c>
      <c r="K60" s="606">
        <v>0</v>
      </c>
      <c r="L60" s="157">
        <f t="shared" si="0"/>
        <v>0</v>
      </c>
    </row>
    <row r="61" spans="1:12" s="344" customFormat="1" ht="18" customHeight="1" x14ac:dyDescent="0.2">
      <c r="A61" s="314"/>
      <c r="B61" s="73" t="s">
        <v>311</v>
      </c>
      <c r="C61" s="74"/>
      <c r="D61" s="169"/>
      <c r="E61" s="169"/>
      <c r="F61" s="169"/>
      <c r="G61" s="168"/>
      <c r="H61" s="75"/>
      <c r="I61" s="75"/>
      <c r="J61" s="75"/>
      <c r="K61" s="75"/>
      <c r="L61" s="158">
        <f>SUM(L25:L60)</f>
        <v>0</v>
      </c>
    </row>
    <row r="62" spans="1:12" ht="6" customHeight="1" x14ac:dyDescent="0.2">
      <c r="A62" s="315"/>
      <c r="B62" s="14"/>
      <c r="C62" s="14"/>
      <c r="D62" s="14"/>
      <c r="E62" s="14"/>
      <c r="F62" s="14"/>
      <c r="G62" s="297"/>
      <c r="H62" s="297"/>
      <c r="I62" s="297"/>
      <c r="J62" s="297"/>
      <c r="K62" s="297"/>
      <c r="L62" s="342"/>
    </row>
    <row r="63" spans="1:12" s="166" customFormat="1" ht="18" customHeight="1" x14ac:dyDescent="0.2">
      <c r="A63" s="311">
        <v>10002</v>
      </c>
      <c r="B63" s="21" t="s">
        <v>312</v>
      </c>
      <c r="C63" s="21"/>
      <c r="D63" s="21"/>
      <c r="E63" s="21"/>
      <c r="F63" s="21"/>
      <c r="G63" s="112"/>
      <c r="H63" s="112"/>
      <c r="I63" s="112"/>
      <c r="J63" s="112"/>
      <c r="K63" s="112"/>
      <c r="L63" s="147"/>
    </row>
    <row r="64" spans="1:12" ht="85.35" customHeight="1" thickBot="1" x14ac:dyDescent="0.25">
      <c r="A64" s="312"/>
      <c r="B64" s="33" t="s">
        <v>303</v>
      </c>
      <c r="C64" s="15"/>
      <c r="D64" s="658" t="s">
        <v>300</v>
      </c>
      <c r="E64" s="659"/>
      <c r="F64" s="659"/>
      <c r="G64" s="660"/>
      <c r="H64" s="55"/>
      <c r="I64" s="55"/>
      <c r="J64" s="55"/>
      <c r="K64" s="55"/>
      <c r="L64" s="157"/>
    </row>
    <row r="65" spans="1:12" ht="18" customHeight="1" x14ac:dyDescent="0.2">
      <c r="A65" s="588"/>
      <c r="B65" s="536"/>
      <c r="C65" s="600"/>
      <c r="D65" s="601"/>
      <c r="E65" s="602"/>
      <c r="F65" s="603"/>
      <c r="G65" s="604"/>
      <c r="H65" s="605">
        <v>0</v>
      </c>
      <c r="I65" s="606">
        <v>0</v>
      </c>
      <c r="J65" s="606">
        <v>0</v>
      </c>
      <c r="K65" s="606">
        <v>0</v>
      </c>
      <c r="L65" s="157">
        <f t="shared" ref="L65:L100" si="1">G65*(I65+K65)</f>
        <v>0</v>
      </c>
    </row>
    <row r="66" spans="1:12" ht="18" customHeight="1" x14ac:dyDescent="0.2">
      <c r="A66" s="588"/>
      <c r="B66" s="536"/>
      <c r="C66" s="600"/>
      <c r="D66" s="607"/>
      <c r="E66" s="536"/>
      <c r="F66" s="600"/>
      <c r="G66" s="608"/>
      <c r="H66" s="605">
        <v>0</v>
      </c>
      <c r="I66" s="606">
        <v>0</v>
      </c>
      <c r="J66" s="606">
        <v>0</v>
      </c>
      <c r="K66" s="606">
        <v>0</v>
      </c>
      <c r="L66" s="157">
        <f t="shared" si="1"/>
        <v>0</v>
      </c>
    </row>
    <row r="67" spans="1:12" ht="18" customHeight="1" x14ac:dyDescent="0.2">
      <c r="A67" s="588"/>
      <c r="B67" s="536"/>
      <c r="C67" s="600"/>
      <c r="D67" s="607"/>
      <c r="E67" s="536"/>
      <c r="F67" s="600"/>
      <c r="G67" s="608"/>
      <c r="H67" s="605">
        <v>0</v>
      </c>
      <c r="I67" s="606">
        <v>0</v>
      </c>
      <c r="J67" s="606">
        <v>0</v>
      </c>
      <c r="K67" s="606">
        <v>0</v>
      </c>
      <c r="L67" s="157">
        <f t="shared" si="1"/>
        <v>0</v>
      </c>
    </row>
    <row r="68" spans="1:12" ht="18" customHeight="1" x14ac:dyDescent="0.2">
      <c r="A68" s="588"/>
      <c r="B68" s="536"/>
      <c r="C68" s="600"/>
      <c r="D68" s="607"/>
      <c r="E68" s="536"/>
      <c r="F68" s="600"/>
      <c r="G68" s="608"/>
      <c r="H68" s="605">
        <v>0</v>
      </c>
      <c r="I68" s="606">
        <v>0</v>
      </c>
      <c r="J68" s="606">
        <v>0</v>
      </c>
      <c r="K68" s="606">
        <v>0</v>
      </c>
      <c r="L68" s="157">
        <f t="shared" si="1"/>
        <v>0</v>
      </c>
    </row>
    <row r="69" spans="1:12" ht="18" customHeight="1" x14ac:dyDescent="0.2">
      <c r="A69" s="588"/>
      <c r="B69" s="536"/>
      <c r="C69" s="600"/>
      <c r="D69" s="607"/>
      <c r="E69" s="536"/>
      <c r="F69" s="600"/>
      <c r="G69" s="608"/>
      <c r="H69" s="605">
        <v>0</v>
      </c>
      <c r="I69" s="606">
        <v>0</v>
      </c>
      <c r="J69" s="606">
        <v>0</v>
      </c>
      <c r="K69" s="606">
        <v>0</v>
      </c>
      <c r="L69" s="157">
        <f t="shared" si="1"/>
        <v>0</v>
      </c>
    </row>
    <row r="70" spans="1:12" ht="18" customHeight="1" x14ac:dyDescent="0.2">
      <c r="A70" s="588"/>
      <c r="B70" s="533"/>
      <c r="C70" s="609"/>
      <c r="D70" s="610"/>
      <c r="E70" s="533"/>
      <c r="F70" s="609"/>
      <c r="G70" s="608"/>
      <c r="H70" s="605">
        <v>0</v>
      </c>
      <c r="I70" s="606">
        <v>0</v>
      </c>
      <c r="J70" s="606">
        <v>0</v>
      </c>
      <c r="K70" s="606">
        <v>0</v>
      </c>
      <c r="L70" s="157">
        <f t="shared" si="1"/>
        <v>0</v>
      </c>
    </row>
    <row r="71" spans="1:12" ht="18" customHeight="1" x14ac:dyDescent="0.2">
      <c r="A71" s="588"/>
      <c r="B71" s="533"/>
      <c r="C71" s="609"/>
      <c r="D71" s="610"/>
      <c r="E71" s="533"/>
      <c r="F71" s="609"/>
      <c r="G71" s="608"/>
      <c r="H71" s="605">
        <v>0</v>
      </c>
      <c r="I71" s="606">
        <v>0</v>
      </c>
      <c r="J71" s="606">
        <v>0</v>
      </c>
      <c r="K71" s="606">
        <v>0</v>
      </c>
      <c r="L71" s="157">
        <f t="shared" si="1"/>
        <v>0</v>
      </c>
    </row>
    <row r="72" spans="1:12" ht="18" customHeight="1" x14ac:dyDescent="0.2">
      <c r="A72" s="588"/>
      <c r="B72" s="533"/>
      <c r="C72" s="609"/>
      <c r="D72" s="610"/>
      <c r="E72" s="533"/>
      <c r="F72" s="609"/>
      <c r="G72" s="608"/>
      <c r="H72" s="605">
        <v>0</v>
      </c>
      <c r="I72" s="606">
        <v>0</v>
      </c>
      <c r="J72" s="606">
        <v>0</v>
      </c>
      <c r="K72" s="606">
        <v>0</v>
      </c>
      <c r="L72" s="157">
        <f t="shared" si="1"/>
        <v>0</v>
      </c>
    </row>
    <row r="73" spans="1:12" ht="18" customHeight="1" x14ac:dyDescent="0.2">
      <c r="A73" s="588"/>
      <c r="B73" s="533"/>
      <c r="C73" s="609"/>
      <c r="D73" s="610"/>
      <c r="E73" s="533"/>
      <c r="F73" s="609"/>
      <c r="G73" s="608"/>
      <c r="H73" s="605">
        <v>0</v>
      </c>
      <c r="I73" s="606">
        <v>0</v>
      </c>
      <c r="J73" s="606">
        <v>0</v>
      </c>
      <c r="K73" s="606">
        <v>0</v>
      </c>
      <c r="L73" s="157">
        <f t="shared" si="1"/>
        <v>0</v>
      </c>
    </row>
    <row r="74" spans="1:12" ht="18" customHeight="1" x14ac:dyDescent="0.2">
      <c r="A74" s="588"/>
      <c r="B74" s="533"/>
      <c r="C74" s="609"/>
      <c r="D74" s="610"/>
      <c r="E74" s="533"/>
      <c r="F74" s="609"/>
      <c r="G74" s="608"/>
      <c r="H74" s="605">
        <v>0</v>
      </c>
      <c r="I74" s="606">
        <v>0</v>
      </c>
      <c r="J74" s="606">
        <v>0</v>
      </c>
      <c r="K74" s="606">
        <v>0</v>
      </c>
      <c r="L74" s="157">
        <f t="shared" si="1"/>
        <v>0</v>
      </c>
    </row>
    <row r="75" spans="1:12" ht="18" customHeight="1" x14ac:dyDescent="0.2">
      <c r="A75" s="588"/>
      <c r="B75" s="533"/>
      <c r="C75" s="609"/>
      <c r="D75" s="610"/>
      <c r="E75" s="533"/>
      <c r="F75" s="609"/>
      <c r="G75" s="608"/>
      <c r="H75" s="605">
        <v>0</v>
      </c>
      <c r="I75" s="606">
        <v>0</v>
      </c>
      <c r="J75" s="606">
        <v>0</v>
      </c>
      <c r="K75" s="606">
        <v>0</v>
      </c>
      <c r="L75" s="157">
        <f t="shared" si="1"/>
        <v>0</v>
      </c>
    </row>
    <row r="76" spans="1:12" ht="18" customHeight="1" x14ac:dyDescent="0.2">
      <c r="A76" s="588"/>
      <c r="B76" s="533"/>
      <c r="C76" s="609"/>
      <c r="D76" s="610"/>
      <c r="E76" s="533"/>
      <c r="F76" s="609"/>
      <c r="G76" s="608"/>
      <c r="H76" s="605">
        <v>0</v>
      </c>
      <c r="I76" s="606">
        <v>0</v>
      </c>
      <c r="J76" s="606">
        <v>0</v>
      </c>
      <c r="K76" s="606">
        <v>0</v>
      </c>
      <c r="L76" s="157">
        <f t="shared" si="1"/>
        <v>0</v>
      </c>
    </row>
    <row r="77" spans="1:12" s="105" customFormat="1" ht="18" customHeight="1" x14ac:dyDescent="0.2">
      <c r="A77" s="611"/>
      <c r="B77" s="536"/>
      <c r="C77" s="612"/>
      <c r="D77" s="613"/>
      <c r="E77" s="534"/>
      <c r="F77" s="612"/>
      <c r="G77" s="614"/>
      <c r="H77" s="605">
        <v>0</v>
      </c>
      <c r="I77" s="606">
        <v>0</v>
      </c>
      <c r="J77" s="606">
        <v>0</v>
      </c>
      <c r="K77" s="606">
        <v>0</v>
      </c>
      <c r="L77" s="157">
        <f t="shared" si="1"/>
        <v>0</v>
      </c>
    </row>
    <row r="78" spans="1:12" s="105" customFormat="1" ht="18" customHeight="1" x14ac:dyDescent="0.2">
      <c r="A78" s="611"/>
      <c r="B78" s="536"/>
      <c r="C78" s="612"/>
      <c r="D78" s="613"/>
      <c r="E78" s="534"/>
      <c r="F78" s="612"/>
      <c r="G78" s="614"/>
      <c r="H78" s="605">
        <v>0</v>
      </c>
      <c r="I78" s="606">
        <v>0</v>
      </c>
      <c r="J78" s="606">
        <v>0</v>
      </c>
      <c r="K78" s="606">
        <v>0</v>
      </c>
      <c r="L78" s="157">
        <f t="shared" si="1"/>
        <v>0</v>
      </c>
    </row>
    <row r="79" spans="1:12" ht="18" customHeight="1" x14ac:dyDescent="0.2">
      <c r="A79" s="588"/>
      <c r="B79" s="536"/>
      <c r="C79" s="612"/>
      <c r="D79" s="613"/>
      <c r="E79" s="534"/>
      <c r="F79" s="612"/>
      <c r="G79" s="608"/>
      <c r="H79" s="605">
        <v>0</v>
      </c>
      <c r="I79" s="606">
        <v>0</v>
      </c>
      <c r="J79" s="606">
        <v>0</v>
      </c>
      <c r="K79" s="606">
        <v>0</v>
      </c>
      <c r="L79" s="157">
        <f t="shared" si="1"/>
        <v>0</v>
      </c>
    </row>
    <row r="80" spans="1:12" ht="18" customHeight="1" x14ac:dyDescent="0.2">
      <c r="A80" s="588"/>
      <c r="B80" s="533"/>
      <c r="C80" s="609"/>
      <c r="D80" s="610"/>
      <c r="E80" s="533"/>
      <c r="F80" s="609"/>
      <c r="G80" s="608"/>
      <c r="H80" s="605">
        <v>0</v>
      </c>
      <c r="I80" s="606">
        <v>0</v>
      </c>
      <c r="J80" s="606">
        <v>0</v>
      </c>
      <c r="K80" s="606">
        <v>0</v>
      </c>
      <c r="L80" s="157">
        <f t="shared" si="1"/>
        <v>0</v>
      </c>
    </row>
    <row r="81" spans="1:12" ht="18" customHeight="1" x14ac:dyDescent="0.2">
      <c r="A81" s="588"/>
      <c r="B81" s="533"/>
      <c r="C81" s="609"/>
      <c r="D81" s="610"/>
      <c r="E81" s="533"/>
      <c r="F81" s="609"/>
      <c r="G81" s="608"/>
      <c r="H81" s="605">
        <v>0</v>
      </c>
      <c r="I81" s="606">
        <v>0</v>
      </c>
      <c r="J81" s="606">
        <v>0</v>
      </c>
      <c r="K81" s="606">
        <v>0</v>
      </c>
      <c r="L81" s="157">
        <f t="shared" si="1"/>
        <v>0</v>
      </c>
    </row>
    <row r="82" spans="1:12" ht="18" customHeight="1" x14ac:dyDescent="0.2">
      <c r="A82" s="588"/>
      <c r="B82" s="533"/>
      <c r="C82" s="609"/>
      <c r="D82" s="610"/>
      <c r="E82" s="533"/>
      <c r="F82" s="609"/>
      <c r="G82" s="608"/>
      <c r="H82" s="605">
        <v>0</v>
      </c>
      <c r="I82" s="606">
        <v>0</v>
      </c>
      <c r="J82" s="606">
        <v>0</v>
      </c>
      <c r="K82" s="606">
        <v>0</v>
      </c>
      <c r="L82" s="157">
        <f t="shared" si="1"/>
        <v>0</v>
      </c>
    </row>
    <row r="83" spans="1:12" ht="18" customHeight="1" x14ac:dyDescent="0.2">
      <c r="A83" s="588"/>
      <c r="B83" s="533"/>
      <c r="C83" s="609"/>
      <c r="D83" s="610"/>
      <c r="E83" s="533"/>
      <c r="F83" s="609"/>
      <c r="G83" s="608"/>
      <c r="H83" s="605">
        <v>0</v>
      </c>
      <c r="I83" s="606">
        <v>0</v>
      </c>
      <c r="J83" s="606">
        <v>0</v>
      </c>
      <c r="K83" s="606">
        <v>0</v>
      </c>
      <c r="L83" s="157">
        <f t="shared" si="1"/>
        <v>0</v>
      </c>
    </row>
    <row r="84" spans="1:12" ht="18" customHeight="1" x14ac:dyDescent="0.2">
      <c r="A84" s="588"/>
      <c r="B84" s="533"/>
      <c r="C84" s="609"/>
      <c r="D84" s="610"/>
      <c r="E84" s="533"/>
      <c r="F84" s="609"/>
      <c r="G84" s="608"/>
      <c r="H84" s="605">
        <v>0</v>
      </c>
      <c r="I84" s="606">
        <v>0</v>
      </c>
      <c r="J84" s="606">
        <v>0</v>
      </c>
      <c r="K84" s="606">
        <v>0</v>
      </c>
      <c r="L84" s="157">
        <f t="shared" si="1"/>
        <v>0</v>
      </c>
    </row>
    <row r="85" spans="1:12" ht="18" customHeight="1" x14ac:dyDescent="0.2">
      <c r="A85" s="588"/>
      <c r="B85" s="615"/>
      <c r="C85" s="609"/>
      <c r="D85" s="610"/>
      <c r="E85" s="533"/>
      <c r="F85" s="609"/>
      <c r="G85" s="608"/>
      <c r="H85" s="605">
        <v>0</v>
      </c>
      <c r="I85" s="606">
        <v>0</v>
      </c>
      <c r="J85" s="606">
        <v>0</v>
      </c>
      <c r="K85" s="606">
        <v>0</v>
      </c>
      <c r="L85" s="157">
        <f t="shared" si="1"/>
        <v>0</v>
      </c>
    </row>
    <row r="86" spans="1:12" ht="18" customHeight="1" x14ac:dyDescent="0.2">
      <c r="A86" s="588"/>
      <c r="B86" s="533"/>
      <c r="C86" s="609"/>
      <c r="D86" s="610"/>
      <c r="E86" s="533"/>
      <c r="F86" s="609"/>
      <c r="G86" s="608"/>
      <c r="H86" s="605">
        <v>0</v>
      </c>
      <c r="I86" s="606">
        <v>0</v>
      </c>
      <c r="J86" s="606">
        <v>0</v>
      </c>
      <c r="K86" s="606">
        <v>0</v>
      </c>
      <c r="L86" s="157">
        <f t="shared" si="1"/>
        <v>0</v>
      </c>
    </row>
    <row r="87" spans="1:12" ht="18" customHeight="1" x14ac:dyDescent="0.2">
      <c r="A87" s="588"/>
      <c r="B87" s="533"/>
      <c r="C87" s="609"/>
      <c r="D87" s="610"/>
      <c r="E87" s="533"/>
      <c r="F87" s="609"/>
      <c r="G87" s="608"/>
      <c r="H87" s="605">
        <v>0</v>
      </c>
      <c r="I87" s="606">
        <v>0</v>
      </c>
      <c r="J87" s="606">
        <v>0</v>
      </c>
      <c r="K87" s="606">
        <v>0</v>
      </c>
      <c r="L87" s="157">
        <f t="shared" si="1"/>
        <v>0</v>
      </c>
    </row>
    <row r="88" spans="1:12" ht="18" customHeight="1" x14ac:dyDescent="0.2">
      <c r="A88" s="588"/>
      <c r="B88" s="533"/>
      <c r="C88" s="609"/>
      <c r="D88" s="610"/>
      <c r="E88" s="533"/>
      <c r="F88" s="609"/>
      <c r="G88" s="608"/>
      <c r="H88" s="605">
        <v>0</v>
      </c>
      <c r="I88" s="606">
        <v>0</v>
      </c>
      <c r="J88" s="606">
        <v>0</v>
      </c>
      <c r="K88" s="606">
        <v>0</v>
      </c>
      <c r="L88" s="157">
        <f t="shared" si="1"/>
        <v>0</v>
      </c>
    </row>
    <row r="89" spans="1:12" ht="18" customHeight="1" x14ac:dyDescent="0.2">
      <c r="A89" s="588"/>
      <c r="B89" s="533"/>
      <c r="C89" s="609"/>
      <c r="D89" s="610"/>
      <c r="E89" s="533"/>
      <c r="F89" s="609"/>
      <c r="G89" s="608"/>
      <c r="H89" s="605">
        <v>0</v>
      </c>
      <c r="I89" s="606">
        <v>0</v>
      </c>
      <c r="J89" s="606">
        <v>0</v>
      </c>
      <c r="K89" s="606">
        <v>0</v>
      </c>
      <c r="L89" s="157">
        <f t="shared" si="1"/>
        <v>0</v>
      </c>
    </row>
    <row r="90" spans="1:12" ht="18" customHeight="1" x14ac:dyDescent="0.2">
      <c r="A90" s="588"/>
      <c r="B90" s="533"/>
      <c r="C90" s="609"/>
      <c r="D90" s="610"/>
      <c r="E90" s="533"/>
      <c r="F90" s="609"/>
      <c r="G90" s="608"/>
      <c r="H90" s="605">
        <v>0</v>
      </c>
      <c r="I90" s="606">
        <v>0</v>
      </c>
      <c r="J90" s="606">
        <v>0</v>
      </c>
      <c r="K90" s="606">
        <v>0</v>
      </c>
      <c r="L90" s="157">
        <f t="shared" si="1"/>
        <v>0</v>
      </c>
    </row>
    <row r="91" spans="1:12" ht="18" customHeight="1" x14ac:dyDescent="0.2">
      <c r="A91" s="588"/>
      <c r="B91" s="533"/>
      <c r="C91" s="609"/>
      <c r="D91" s="610"/>
      <c r="E91" s="533"/>
      <c r="F91" s="609"/>
      <c r="G91" s="608"/>
      <c r="H91" s="605">
        <v>0</v>
      </c>
      <c r="I91" s="606">
        <v>0</v>
      </c>
      <c r="J91" s="606">
        <v>0</v>
      </c>
      <c r="K91" s="606">
        <v>0</v>
      </c>
      <c r="L91" s="157">
        <f t="shared" si="1"/>
        <v>0</v>
      </c>
    </row>
    <row r="92" spans="1:12" ht="18" customHeight="1" x14ac:dyDescent="0.2">
      <c r="A92" s="588"/>
      <c r="B92" s="533"/>
      <c r="C92" s="609"/>
      <c r="D92" s="610"/>
      <c r="E92" s="533"/>
      <c r="F92" s="609"/>
      <c r="G92" s="608"/>
      <c r="H92" s="605">
        <v>0</v>
      </c>
      <c r="I92" s="606">
        <v>0</v>
      </c>
      <c r="J92" s="606">
        <v>0</v>
      </c>
      <c r="K92" s="606">
        <v>0</v>
      </c>
      <c r="L92" s="157">
        <f t="shared" si="1"/>
        <v>0</v>
      </c>
    </row>
    <row r="93" spans="1:12" ht="18" customHeight="1" x14ac:dyDescent="0.2">
      <c r="A93" s="588"/>
      <c r="B93" s="533"/>
      <c r="C93" s="609"/>
      <c r="D93" s="610"/>
      <c r="E93" s="533"/>
      <c r="F93" s="609"/>
      <c r="G93" s="608"/>
      <c r="H93" s="605">
        <v>0</v>
      </c>
      <c r="I93" s="606">
        <v>0</v>
      </c>
      <c r="J93" s="606">
        <v>0</v>
      </c>
      <c r="K93" s="606">
        <v>0</v>
      </c>
      <c r="L93" s="157">
        <f t="shared" si="1"/>
        <v>0</v>
      </c>
    </row>
    <row r="94" spans="1:12" ht="18" customHeight="1" x14ac:dyDescent="0.2">
      <c r="A94" s="588"/>
      <c r="B94" s="533"/>
      <c r="C94" s="609"/>
      <c r="D94" s="610"/>
      <c r="E94" s="533"/>
      <c r="F94" s="609"/>
      <c r="G94" s="608"/>
      <c r="H94" s="605">
        <v>0</v>
      </c>
      <c r="I94" s="606">
        <v>0</v>
      </c>
      <c r="J94" s="606">
        <v>0</v>
      </c>
      <c r="K94" s="606">
        <v>0</v>
      </c>
      <c r="L94" s="157">
        <f t="shared" si="1"/>
        <v>0</v>
      </c>
    </row>
    <row r="95" spans="1:12" ht="18" customHeight="1" x14ac:dyDescent="0.2">
      <c r="A95" s="588"/>
      <c r="B95" s="533"/>
      <c r="C95" s="609"/>
      <c r="D95" s="610"/>
      <c r="E95" s="533"/>
      <c r="F95" s="609"/>
      <c r="G95" s="608"/>
      <c r="H95" s="605">
        <v>0</v>
      </c>
      <c r="I95" s="606">
        <v>0</v>
      </c>
      <c r="J95" s="606">
        <v>0</v>
      </c>
      <c r="K95" s="606">
        <v>0</v>
      </c>
      <c r="L95" s="157">
        <f t="shared" si="1"/>
        <v>0</v>
      </c>
    </row>
    <row r="96" spans="1:12" ht="18" customHeight="1" x14ac:dyDescent="0.2">
      <c r="A96" s="588"/>
      <c r="B96" s="533"/>
      <c r="C96" s="609"/>
      <c r="D96" s="610"/>
      <c r="E96" s="533"/>
      <c r="F96" s="609"/>
      <c r="G96" s="608"/>
      <c r="H96" s="605">
        <v>0</v>
      </c>
      <c r="I96" s="606">
        <v>0</v>
      </c>
      <c r="J96" s="606">
        <v>0</v>
      </c>
      <c r="K96" s="606">
        <v>0</v>
      </c>
      <c r="L96" s="157">
        <f t="shared" si="1"/>
        <v>0</v>
      </c>
    </row>
    <row r="97" spans="1:12" ht="18" customHeight="1" x14ac:dyDescent="0.2">
      <c r="A97" s="588"/>
      <c r="B97" s="533"/>
      <c r="C97" s="609"/>
      <c r="D97" s="610"/>
      <c r="E97" s="533"/>
      <c r="F97" s="609"/>
      <c r="G97" s="608"/>
      <c r="H97" s="605">
        <v>0</v>
      </c>
      <c r="I97" s="606">
        <v>0</v>
      </c>
      <c r="J97" s="606">
        <v>0</v>
      </c>
      <c r="K97" s="606">
        <v>0</v>
      </c>
      <c r="L97" s="157">
        <f t="shared" si="1"/>
        <v>0</v>
      </c>
    </row>
    <row r="98" spans="1:12" ht="18" customHeight="1" x14ac:dyDescent="0.2">
      <c r="A98" s="588"/>
      <c r="B98" s="533"/>
      <c r="C98" s="609"/>
      <c r="D98" s="610"/>
      <c r="E98" s="533"/>
      <c r="F98" s="609"/>
      <c r="G98" s="608"/>
      <c r="H98" s="605">
        <v>0</v>
      </c>
      <c r="I98" s="606">
        <v>0</v>
      </c>
      <c r="J98" s="606">
        <v>0</v>
      </c>
      <c r="K98" s="606">
        <v>0</v>
      </c>
      <c r="L98" s="157">
        <f t="shared" si="1"/>
        <v>0</v>
      </c>
    </row>
    <row r="99" spans="1:12" ht="18" customHeight="1" x14ac:dyDescent="0.2">
      <c r="A99" s="588"/>
      <c r="B99" s="533"/>
      <c r="C99" s="609"/>
      <c r="D99" s="610"/>
      <c r="E99" s="533"/>
      <c r="F99" s="609"/>
      <c r="G99" s="608"/>
      <c r="H99" s="605">
        <v>0</v>
      </c>
      <c r="I99" s="606">
        <v>0</v>
      </c>
      <c r="J99" s="606">
        <v>0</v>
      </c>
      <c r="K99" s="606">
        <v>0</v>
      </c>
      <c r="L99" s="157">
        <f t="shared" si="1"/>
        <v>0</v>
      </c>
    </row>
    <row r="100" spans="1:12" ht="18" customHeight="1" thickBot="1" x14ac:dyDescent="0.25">
      <c r="A100" s="588"/>
      <c r="B100" s="533"/>
      <c r="C100" s="609"/>
      <c r="D100" s="616"/>
      <c r="E100" s="617"/>
      <c r="F100" s="618"/>
      <c r="G100" s="619"/>
      <c r="H100" s="605">
        <v>0</v>
      </c>
      <c r="I100" s="606">
        <v>0</v>
      </c>
      <c r="J100" s="606">
        <v>0</v>
      </c>
      <c r="K100" s="606">
        <v>0</v>
      </c>
      <c r="L100" s="157">
        <f t="shared" si="1"/>
        <v>0</v>
      </c>
    </row>
    <row r="101" spans="1:12" s="344" customFormat="1" ht="18" customHeight="1" x14ac:dyDescent="0.2">
      <c r="A101" s="314"/>
      <c r="B101" s="73" t="s">
        <v>313</v>
      </c>
      <c r="C101" s="74"/>
      <c r="D101" s="169"/>
      <c r="E101" s="169"/>
      <c r="F101" s="169"/>
      <c r="G101" s="168"/>
      <c r="H101" s="75"/>
      <c r="I101" s="75"/>
      <c r="J101" s="75"/>
      <c r="K101" s="75"/>
      <c r="L101" s="158">
        <f>SUM(L65:L100)</f>
        <v>0</v>
      </c>
    </row>
    <row r="102" spans="1:12" ht="6" customHeight="1" x14ac:dyDescent="0.2">
      <c r="A102" s="315"/>
      <c r="B102" s="14"/>
      <c r="C102" s="14"/>
      <c r="D102" s="14"/>
      <c r="E102" s="14"/>
      <c r="F102" s="14"/>
      <c r="G102" s="297"/>
      <c r="H102" s="297"/>
      <c r="I102" s="297"/>
      <c r="J102" s="297"/>
      <c r="K102" s="297"/>
      <c r="L102" s="342"/>
    </row>
    <row r="103" spans="1:12" s="166" customFormat="1" ht="18" customHeight="1" x14ac:dyDescent="0.2">
      <c r="A103" s="311">
        <v>10003</v>
      </c>
      <c r="B103" s="21" t="s">
        <v>323</v>
      </c>
      <c r="C103" s="21"/>
      <c r="D103" s="21"/>
      <c r="E103" s="21"/>
      <c r="F103" s="21"/>
      <c r="G103" s="112"/>
      <c r="H103" s="112"/>
      <c r="I103" s="112"/>
      <c r="J103" s="112"/>
      <c r="K103" s="112"/>
      <c r="L103" s="147"/>
    </row>
    <row r="104" spans="1:12" ht="82.9" customHeight="1" thickBot="1" x14ac:dyDescent="0.25">
      <c r="A104" s="312"/>
      <c r="B104" s="33" t="s">
        <v>304</v>
      </c>
      <c r="C104" s="15"/>
      <c r="D104" s="658" t="s">
        <v>300</v>
      </c>
      <c r="E104" s="659"/>
      <c r="F104" s="659"/>
      <c r="G104" s="660"/>
      <c r="H104" s="55"/>
      <c r="I104" s="55"/>
      <c r="J104" s="55"/>
      <c r="K104" s="55"/>
      <c r="L104" s="157"/>
    </row>
    <row r="105" spans="1:12" ht="18" customHeight="1" x14ac:dyDescent="0.2">
      <c r="A105" s="588"/>
      <c r="B105" s="536"/>
      <c r="C105" s="600"/>
      <c r="D105" s="601"/>
      <c r="E105" s="602"/>
      <c r="F105" s="603"/>
      <c r="G105" s="604"/>
      <c r="H105" s="605">
        <v>0</v>
      </c>
      <c r="I105" s="606">
        <v>0</v>
      </c>
      <c r="J105" s="606">
        <v>0</v>
      </c>
      <c r="K105" s="606">
        <v>0</v>
      </c>
      <c r="L105" s="157">
        <f t="shared" ref="L105:L114" si="2">G105*(I105+K105)</f>
        <v>0</v>
      </c>
    </row>
    <row r="106" spans="1:12" ht="18" customHeight="1" x14ac:dyDescent="0.2">
      <c r="A106" s="588"/>
      <c r="B106" s="536"/>
      <c r="C106" s="600"/>
      <c r="D106" s="607"/>
      <c r="E106" s="536"/>
      <c r="F106" s="600"/>
      <c r="G106" s="608"/>
      <c r="H106" s="605">
        <v>0</v>
      </c>
      <c r="I106" s="606">
        <v>0</v>
      </c>
      <c r="J106" s="606">
        <v>0</v>
      </c>
      <c r="K106" s="606">
        <v>0</v>
      </c>
      <c r="L106" s="157">
        <f t="shared" si="2"/>
        <v>0</v>
      </c>
    </row>
    <row r="107" spans="1:12" ht="18" customHeight="1" x14ac:dyDescent="0.2">
      <c r="A107" s="588"/>
      <c r="B107" s="536"/>
      <c r="C107" s="600"/>
      <c r="D107" s="607"/>
      <c r="E107" s="536"/>
      <c r="F107" s="600"/>
      <c r="G107" s="608"/>
      <c r="H107" s="605">
        <v>0</v>
      </c>
      <c r="I107" s="606">
        <v>0</v>
      </c>
      <c r="J107" s="606">
        <v>0</v>
      </c>
      <c r="K107" s="606">
        <v>0</v>
      </c>
      <c r="L107" s="157">
        <f t="shared" si="2"/>
        <v>0</v>
      </c>
    </row>
    <row r="108" spans="1:12" ht="18" customHeight="1" x14ac:dyDescent="0.2">
      <c r="A108" s="588"/>
      <c r="B108" s="536"/>
      <c r="C108" s="600"/>
      <c r="D108" s="607"/>
      <c r="E108" s="536"/>
      <c r="F108" s="600"/>
      <c r="G108" s="608"/>
      <c r="H108" s="605">
        <v>0</v>
      </c>
      <c r="I108" s="606">
        <v>0</v>
      </c>
      <c r="J108" s="606">
        <v>0</v>
      </c>
      <c r="K108" s="606">
        <v>0</v>
      </c>
      <c r="L108" s="157">
        <f t="shared" si="2"/>
        <v>0</v>
      </c>
    </row>
    <row r="109" spans="1:12" ht="18" customHeight="1" x14ac:dyDescent="0.2">
      <c r="A109" s="588"/>
      <c r="B109" s="536"/>
      <c r="C109" s="600"/>
      <c r="D109" s="607"/>
      <c r="E109" s="536"/>
      <c r="F109" s="600"/>
      <c r="G109" s="608"/>
      <c r="H109" s="605">
        <v>0</v>
      </c>
      <c r="I109" s="606">
        <v>0</v>
      </c>
      <c r="J109" s="606">
        <v>0</v>
      </c>
      <c r="K109" s="606">
        <v>0</v>
      </c>
      <c r="L109" s="157">
        <f t="shared" si="2"/>
        <v>0</v>
      </c>
    </row>
    <row r="110" spans="1:12" ht="18" customHeight="1" x14ac:dyDescent="0.2">
      <c r="A110" s="588"/>
      <c r="B110" s="533"/>
      <c r="C110" s="609"/>
      <c r="D110" s="610"/>
      <c r="E110" s="533"/>
      <c r="F110" s="609"/>
      <c r="G110" s="608"/>
      <c r="H110" s="605">
        <v>0</v>
      </c>
      <c r="I110" s="606">
        <v>0</v>
      </c>
      <c r="J110" s="606">
        <v>0</v>
      </c>
      <c r="K110" s="606">
        <v>0</v>
      </c>
      <c r="L110" s="157">
        <f t="shared" si="2"/>
        <v>0</v>
      </c>
    </row>
    <row r="111" spans="1:12" ht="18" customHeight="1" x14ac:dyDescent="0.2">
      <c r="A111" s="588"/>
      <c r="B111" s="533"/>
      <c r="C111" s="609"/>
      <c r="D111" s="610"/>
      <c r="E111" s="533"/>
      <c r="F111" s="609"/>
      <c r="G111" s="608"/>
      <c r="H111" s="605">
        <v>0</v>
      </c>
      <c r="I111" s="606">
        <v>0</v>
      </c>
      <c r="J111" s="606">
        <v>0</v>
      </c>
      <c r="K111" s="606">
        <v>0</v>
      </c>
      <c r="L111" s="157">
        <f t="shared" si="2"/>
        <v>0</v>
      </c>
    </row>
    <row r="112" spans="1:12" ht="18" customHeight="1" x14ac:dyDescent="0.2">
      <c r="A112" s="588"/>
      <c r="B112" s="533"/>
      <c r="C112" s="609"/>
      <c r="D112" s="610"/>
      <c r="E112" s="533"/>
      <c r="F112" s="609"/>
      <c r="G112" s="608"/>
      <c r="H112" s="605">
        <v>0</v>
      </c>
      <c r="I112" s="606">
        <v>0</v>
      </c>
      <c r="J112" s="606">
        <v>0</v>
      </c>
      <c r="K112" s="606">
        <v>0</v>
      </c>
      <c r="L112" s="157">
        <f t="shared" si="2"/>
        <v>0</v>
      </c>
    </row>
    <row r="113" spans="1:12" ht="18" customHeight="1" x14ac:dyDescent="0.2">
      <c r="A113" s="588"/>
      <c r="B113" s="533"/>
      <c r="C113" s="609"/>
      <c r="D113" s="610"/>
      <c r="E113" s="533"/>
      <c r="F113" s="609"/>
      <c r="G113" s="608"/>
      <c r="H113" s="605">
        <v>0</v>
      </c>
      <c r="I113" s="606">
        <v>0</v>
      </c>
      <c r="J113" s="606">
        <v>0</v>
      </c>
      <c r="K113" s="606">
        <v>0</v>
      </c>
      <c r="L113" s="157">
        <f t="shared" si="2"/>
        <v>0</v>
      </c>
    </row>
    <row r="114" spans="1:12" ht="18" customHeight="1" thickBot="1" x14ac:dyDescent="0.25">
      <c r="A114" s="588"/>
      <c r="B114" s="533"/>
      <c r="C114" s="609"/>
      <c r="D114" s="616"/>
      <c r="E114" s="617"/>
      <c r="F114" s="618"/>
      <c r="G114" s="619"/>
      <c r="H114" s="605">
        <v>0</v>
      </c>
      <c r="I114" s="606">
        <v>0</v>
      </c>
      <c r="J114" s="606">
        <v>0</v>
      </c>
      <c r="K114" s="606">
        <v>0</v>
      </c>
      <c r="L114" s="157">
        <f t="shared" si="2"/>
        <v>0</v>
      </c>
    </row>
    <row r="115" spans="1:12" s="344" customFormat="1" ht="18" customHeight="1" x14ac:dyDescent="0.2">
      <c r="A115" s="314"/>
      <c r="B115" s="73" t="s">
        <v>324</v>
      </c>
      <c r="C115" s="74"/>
      <c r="D115" s="169"/>
      <c r="E115" s="169"/>
      <c r="F115" s="169"/>
      <c r="G115" s="168"/>
      <c r="H115" s="75"/>
      <c r="I115" s="75"/>
      <c r="J115" s="75"/>
      <c r="K115" s="75"/>
      <c r="L115" s="158">
        <f>SUM(L105:L114)</f>
        <v>0</v>
      </c>
    </row>
    <row r="116" spans="1:12" ht="6" customHeight="1" x14ac:dyDescent="0.2">
      <c r="A116" s="315"/>
      <c r="B116" s="14"/>
      <c r="C116" s="14"/>
      <c r="D116" s="14"/>
      <c r="E116" s="14"/>
      <c r="F116" s="14"/>
      <c r="G116" s="297"/>
      <c r="H116" s="297"/>
      <c r="I116" s="297"/>
      <c r="J116" s="297"/>
      <c r="K116" s="297"/>
      <c r="L116" s="342"/>
    </row>
    <row r="117" spans="1:12" s="166" customFormat="1" ht="18" customHeight="1" x14ac:dyDescent="0.2">
      <c r="A117" s="311">
        <v>10004</v>
      </c>
      <c r="B117" s="21" t="s">
        <v>325</v>
      </c>
      <c r="C117" s="21"/>
      <c r="D117" s="21"/>
      <c r="E117" s="21"/>
      <c r="F117" s="21"/>
      <c r="G117" s="112"/>
      <c r="H117" s="112"/>
      <c r="I117" s="112"/>
      <c r="J117" s="112"/>
      <c r="K117" s="112"/>
      <c r="L117" s="147"/>
    </row>
    <row r="118" spans="1:12" ht="84" customHeight="1" thickBot="1" x14ac:dyDescent="0.25">
      <c r="A118" s="312"/>
      <c r="B118" s="33" t="s">
        <v>305</v>
      </c>
      <c r="C118" s="15"/>
      <c r="D118" s="658" t="s">
        <v>300</v>
      </c>
      <c r="E118" s="659"/>
      <c r="F118" s="659"/>
      <c r="G118" s="660"/>
      <c r="H118" s="55"/>
      <c r="I118" s="55"/>
      <c r="J118" s="55"/>
      <c r="K118" s="55"/>
      <c r="L118" s="157"/>
    </row>
    <row r="119" spans="1:12" ht="18" customHeight="1" x14ac:dyDescent="0.2">
      <c r="A119" s="588"/>
      <c r="B119" s="536"/>
      <c r="C119" s="600"/>
      <c r="D119" s="601"/>
      <c r="E119" s="602"/>
      <c r="F119" s="603"/>
      <c r="G119" s="604"/>
      <c r="H119" s="605">
        <v>0</v>
      </c>
      <c r="I119" s="606">
        <v>0</v>
      </c>
      <c r="J119" s="606">
        <v>0</v>
      </c>
      <c r="K119" s="606">
        <v>0</v>
      </c>
      <c r="L119" s="157">
        <f t="shared" ref="L119:L128" si="3">G119*(I119+K119)</f>
        <v>0</v>
      </c>
    </row>
    <row r="120" spans="1:12" ht="18" customHeight="1" x14ac:dyDescent="0.2">
      <c r="A120" s="588"/>
      <c r="B120" s="536"/>
      <c r="C120" s="600"/>
      <c r="D120" s="607"/>
      <c r="E120" s="536"/>
      <c r="F120" s="600"/>
      <c r="G120" s="608"/>
      <c r="H120" s="605">
        <v>0</v>
      </c>
      <c r="I120" s="606">
        <v>0</v>
      </c>
      <c r="J120" s="606">
        <v>0</v>
      </c>
      <c r="K120" s="606">
        <v>0</v>
      </c>
      <c r="L120" s="157">
        <f t="shared" si="3"/>
        <v>0</v>
      </c>
    </row>
    <row r="121" spans="1:12" ht="18" customHeight="1" x14ac:dyDescent="0.2">
      <c r="A121" s="588"/>
      <c r="B121" s="536"/>
      <c r="C121" s="600"/>
      <c r="D121" s="607"/>
      <c r="E121" s="536"/>
      <c r="F121" s="600"/>
      <c r="G121" s="608"/>
      <c r="H121" s="605">
        <v>0</v>
      </c>
      <c r="I121" s="606">
        <v>0</v>
      </c>
      <c r="J121" s="606">
        <v>0</v>
      </c>
      <c r="K121" s="606">
        <v>0</v>
      </c>
      <c r="L121" s="157">
        <f t="shared" si="3"/>
        <v>0</v>
      </c>
    </row>
    <row r="122" spans="1:12" ht="18" customHeight="1" x14ac:dyDescent="0.2">
      <c r="A122" s="588"/>
      <c r="B122" s="536"/>
      <c r="C122" s="600"/>
      <c r="D122" s="607"/>
      <c r="E122" s="536"/>
      <c r="F122" s="600"/>
      <c r="G122" s="608"/>
      <c r="H122" s="605">
        <v>0</v>
      </c>
      <c r="I122" s="606">
        <v>0</v>
      </c>
      <c r="J122" s="606">
        <v>0</v>
      </c>
      <c r="K122" s="606">
        <v>0</v>
      </c>
      <c r="L122" s="157">
        <f t="shared" si="3"/>
        <v>0</v>
      </c>
    </row>
    <row r="123" spans="1:12" ht="18" customHeight="1" x14ac:dyDescent="0.2">
      <c r="A123" s="588"/>
      <c r="B123" s="536"/>
      <c r="C123" s="600"/>
      <c r="D123" s="607"/>
      <c r="E123" s="536"/>
      <c r="F123" s="600"/>
      <c r="G123" s="608"/>
      <c r="H123" s="605">
        <v>0</v>
      </c>
      <c r="I123" s="606">
        <v>0</v>
      </c>
      <c r="J123" s="606">
        <v>0</v>
      </c>
      <c r="K123" s="606">
        <v>0</v>
      </c>
      <c r="L123" s="157">
        <f t="shared" si="3"/>
        <v>0</v>
      </c>
    </row>
    <row r="124" spans="1:12" ht="18" customHeight="1" x14ac:dyDescent="0.2">
      <c r="A124" s="588"/>
      <c r="B124" s="533"/>
      <c r="C124" s="609"/>
      <c r="D124" s="610"/>
      <c r="E124" s="533"/>
      <c r="F124" s="609"/>
      <c r="G124" s="608"/>
      <c r="H124" s="605">
        <v>0</v>
      </c>
      <c r="I124" s="606">
        <v>0</v>
      </c>
      <c r="J124" s="606">
        <v>0</v>
      </c>
      <c r="K124" s="606">
        <v>0</v>
      </c>
      <c r="L124" s="157">
        <f t="shared" si="3"/>
        <v>0</v>
      </c>
    </row>
    <row r="125" spans="1:12" ht="18" customHeight="1" x14ac:dyDescent="0.2">
      <c r="A125" s="588"/>
      <c r="B125" s="533"/>
      <c r="C125" s="609"/>
      <c r="D125" s="610"/>
      <c r="E125" s="533"/>
      <c r="F125" s="609"/>
      <c r="G125" s="608"/>
      <c r="H125" s="605">
        <v>0</v>
      </c>
      <c r="I125" s="606">
        <v>0</v>
      </c>
      <c r="J125" s="606">
        <v>0</v>
      </c>
      <c r="K125" s="606">
        <v>0</v>
      </c>
      <c r="L125" s="157">
        <f t="shared" si="3"/>
        <v>0</v>
      </c>
    </row>
    <row r="126" spans="1:12" ht="18" customHeight="1" x14ac:dyDescent="0.2">
      <c r="A126" s="588"/>
      <c r="B126" s="533"/>
      <c r="C126" s="609"/>
      <c r="D126" s="610"/>
      <c r="E126" s="533"/>
      <c r="F126" s="609"/>
      <c r="G126" s="608"/>
      <c r="H126" s="605">
        <v>0</v>
      </c>
      <c r="I126" s="606">
        <v>0</v>
      </c>
      <c r="J126" s="606">
        <v>0</v>
      </c>
      <c r="K126" s="606">
        <v>0</v>
      </c>
      <c r="L126" s="157">
        <f t="shared" si="3"/>
        <v>0</v>
      </c>
    </row>
    <row r="127" spans="1:12" ht="18" customHeight="1" x14ac:dyDescent="0.2">
      <c r="A127" s="588"/>
      <c r="B127" s="533"/>
      <c r="C127" s="609"/>
      <c r="D127" s="610"/>
      <c r="E127" s="533"/>
      <c r="F127" s="609"/>
      <c r="G127" s="608"/>
      <c r="H127" s="605">
        <v>0</v>
      </c>
      <c r="I127" s="606">
        <v>0</v>
      </c>
      <c r="J127" s="606">
        <v>0</v>
      </c>
      <c r="K127" s="606">
        <v>0</v>
      </c>
      <c r="L127" s="157">
        <f t="shared" si="3"/>
        <v>0</v>
      </c>
    </row>
    <row r="128" spans="1:12" ht="18" customHeight="1" thickBot="1" x14ac:dyDescent="0.25">
      <c r="A128" s="588"/>
      <c r="B128" s="533"/>
      <c r="C128" s="609"/>
      <c r="D128" s="616"/>
      <c r="E128" s="617"/>
      <c r="F128" s="618"/>
      <c r="G128" s="619"/>
      <c r="H128" s="605">
        <v>0</v>
      </c>
      <c r="I128" s="606">
        <v>0</v>
      </c>
      <c r="J128" s="606">
        <v>0</v>
      </c>
      <c r="K128" s="606">
        <v>0</v>
      </c>
      <c r="L128" s="157">
        <f t="shared" si="3"/>
        <v>0</v>
      </c>
    </row>
    <row r="129" spans="1:12" s="344" customFormat="1" ht="18" customHeight="1" x14ac:dyDescent="0.2">
      <c r="A129" s="314"/>
      <c r="B129" s="73" t="s">
        <v>326</v>
      </c>
      <c r="C129" s="74"/>
      <c r="D129" s="169"/>
      <c r="E129" s="169"/>
      <c r="F129" s="169"/>
      <c r="G129" s="168"/>
      <c r="H129" s="75"/>
      <c r="I129" s="75"/>
      <c r="J129" s="75"/>
      <c r="K129" s="75"/>
      <c r="L129" s="158">
        <f>SUM(L119:L128)</f>
        <v>0</v>
      </c>
    </row>
    <row r="130" spans="1:12" ht="6" customHeight="1" x14ac:dyDescent="0.2">
      <c r="A130" s="315"/>
      <c r="B130" s="14"/>
      <c r="C130" s="14"/>
      <c r="D130" s="14"/>
      <c r="E130" s="14"/>
      <c r="F130" s="14"/>
      <c r="G130" s="297"/>
      <c r="H130" s="297"/>
      <c r="I130" s="297"/>
      <c r="J130" s="297"/>
      <c r="K130" s="297"/>
      <c r="L130" s="342"/>
    </row>
    <row r="131" spans="1:12" s="166" customFormat="1" ht="18" customHeight="1" x14ac:dyDescent="0.2">
      <c r="A131" s="311">
        <v>10005</v>
      </c>
      <c r="B131" s="21" t="s">
        <v>327</v>
      </c>
      <c r="C131" s="21"/>
      <c r="D131" s="21"/>
      <c r="E131" s="21"/>
      <c r="F131" s="21"/>
      <c r="G131" s="112"/>
      <c r="H131" s="112"/>
      <c r="I131" s="112"/>
      <c r="J131" s="112"/>
      <c r="K131" s="112"/>
      <c r="L131" s="147"/>
    </row>
    <row r="132" spans="1:12" ht="82.35" customHeight="1" thickBot="1" x14ac:dyDescent="0.25">
      <c r="A132" s="312"/>
      <c r="B132" s="33" t="s">
        <v>306</v>
      </c>
      <c r="C132" s="15"/>
      <c r="D132" s="658" t="s">
        <v>300</v>
      </c>
      <c r="E132" s="659"/>
      <c r="F132" s="659"/>
      <c r="G132" s="660"/>
      <c r="H132" s="55"/>
      <c r="I132" s="55"/>
      <c r="J132" s="55"/>
      <c r="K132" s="55"/>
      <c r="L132" s="157"/>
    </row>
    <row r="133" spans="1:12" ht="18" customHeight="1" x14ac:dyDescent="0.2">
      <c r="A133" s="588"/>
      <c r="B133" s="536"/>
      <c r="C133" s="600"/>
      <c r="D133" s="601"/>
      <c r="E133" s="602"/>
      <c r="F133" s="603"/>
      <c r="G133" s="604"/>
      <c r="H133" s="605">
        <v>0</v>
      </c>
      <c r="I133" s="606">
        <v>0</v>
      </c>
      <c r="J133" s="606">
        <v>0</v>
      </c>
      <c r="K133" s="606">
        <v>0</v>
      </c>
      <c r="L133" s="157">
        <f t="shared" ref="L133:L142" si="4">G133*(I133+K133)</f>
        <v>0</v>
      </c>
    </row>
    <row r="134" spans="1:12" ht="18" customHeight="1" x14ac:dyDescent="0.2">
      <c r="A134" s="588"/>
      <c r="B134" s="536"/>
      <c r="C134" s="600"/>
      <c r="D134" s="607"/>
      <c r="E134" s="536"/>
      <c r="F134" s="600"/>
      <c r="G134" s="608"/>
      <c r="H134" s="605">
        <v>0</v>
      </c>
      <c r="I134" s="606">
        <v>0</v>
      </c>
      <c r="J134" s="606">
        <v>0</v>
      </c>
      <c r="K134" s="606">
        <v>0</v>
      </c>
      <c r="L134" s="157">
        <f t="shared" si="4"/>
        <v>0</v>
      </c>
    </row>
    <row r="135" spans="1:12" ht="18" customHeight="1" x14ac:dyDescent="0.2">
      <c r="A135" s="588"/>
      <c r="B135" s="536"/>
      <c r="C135" s="600"/>
      <c r="D135" s="607"/>
      <c r="E135" s="536"/>
      <c r="F135" s="600"/>
      <c r="G135" s="608"/>
      <c r="H135" s="605">
        <v>0</v>
      </c>
      <c r="I135" s="606">
        <v>0</v>
      </c>
      <c r="J135" s="606">
        <v>0</v>
      </c>
      <c r="K135" s="606">
        <v>0</v>
      </c>
      <c r="L135" s="157">
        <f t="shared" si="4"/>
        <v>0</v>
      </c>
    </row>
    <row r="136" spans="1:12" ht="18" customHeight="1" x14ac:dyDescent="0.2">
      <c r="A136" s="588"/>
      <c r="B136" s="536"/>
      <c r="C136" s="600"/>
      <c r="D136" s="607"/>
      <c r="E136" s="536"/>
      <c r="F136" s="600"/>
      <c r="G136" s="608"/>
      <c r="H136" s="605">
        <v>0</v>
      </c>
      <c r="I136" s="606">
        <v>0</v>
      </c>
      <c r="J136" s="606">
        <v>0</v>
      </c>
      <c r="K136" s="606">
        <v>0</v>
      </c>
      <c r="L136" s="157">
        <f t="shared" si="4"/>
        <v>0</v>
      </c>
    </row>
    <row r="137" spans="1:12" ht="18" customHeight="1" x14ac:dyDescent="0.2">
      <c r="A137" s="588"/>
      <c r="B137" s="536"/>
      <c r="C137" s="600"/>
      <c r="D137" s="607"/>
      <c r="E137" s="536"/>
      <c r="F137" s="600"/>
      <c r="G137" s="608"/>
      <c r="H137" s="605">
        <v>0</v>
      </c>
      <c r="I137" s="606">
        <v>0</v>
      </c>
      <c r="J137" s="606">
        <v>0</v>
      </c>
      <c r="K137" s="606">
        <v>0</v>
      </c>
      <c r="L137" s="157">
        <f t="shared" si="4"/>
        <v>0</v>
      </c>
    </row>
    <row r="138" spans="1:12" ht="18" customHeight="1" x14ac:dyDescent="0.2">
      <c r="A138" s="588"/>
      <c r="B138" s="533"/>
      <c r="C138" s="609"/>
      <c r="D138" s="610"/>
      <c r="E138" s="533"/>
      <c r="F138" s="609"/>
      <c r="G138" s="608"/>
      <c r="H138" s="605">
        <v>0</v>
      </c>
      <c r="I138" s="606">
        <v>0</v>
      </c>
      <c r="J138" s="606">
        <v>0</v>
      </c>
      <c r="K138" s="606">
        <v>0</v>
      </c>
      <c r="L138" s="157">
        <f t="shared" si="4"/>
        <v>0</v>
      </c>
    </row>
    <row r="139" spans="1:12" ht="18" customHeight="1" x14ac:dyDescent="0.2">
      <c r="A139" s="588"/>
      <c r="B139" s="533"/>
      <c r="C139" s="609"/>
      <c r="D139" s="610"/>
      <c r="E139" s="533"/>
      <c r="F139" s="609"/>
      <c r="G139" s="608"/>
      <c r="H139" s="605">
        <v>0</v>
      </c>
      <c r="I139" s="606">
        <v>0</v>
      </c>
      <c r="J139" s="606">
        <v>0</v>
      </c>
      <c r="K139" s="606">
        <v>0</v>
      </c>
      <c r="L139" s="157">
        <f t="shared" si="4"/>
        <v>0</v>
      </c>
    </row>
    <row r="140" spans="1:12" ht="18" customHeight="1" x14ac:dyDescent="0.2">
      <c r="A140" s="588"/>
      <c r="B140" s="533"/>
      <c r="C140" s="609"/>
      <c r="D140" s="610"/>
      <c r="E140" s="533"/>
      <c r="F140" s="609"/>
      <c r="G140" s="608"/>
      <c r="H140" s="605">
        <v>0</v>
      </c>
      <c r="I140" s="606">
        <v>0</v>
      </c>
      <c r="J140" s="606">
        <v>0</v>
      </c>
      <c r="K140" s="606">
        <v>0</v>
      </c>
      <c r="L140" s="157">
        <f t="shared" si="4"/>
        <v>0</v>
      </c>
    </row>
    <row r="141" spans="1:12" ht="18" customHeight="1" x14ac:dyDescent="0.2">
      <c r="A141" s="588"/>
      <c r="B141" s="533"/>
      <c r="C141" s="609"/>
      <c r="D141" s="610"/>
      <c r="E141" s="533"/>
      <c r="F141" s="609"/>
      <c r="G141" s="608"/>
      <c r="H141" s="605">
        <v>0</v>
      </c>
      <c r="I141" s="606">
        <v>0</v>
      </c>
      <c r="J141" s="606">
        <v>0</v>
      </c>
      <c r="K141" s="606">
        <v>0</v>
      </c>
      <c r="L141" s="157">
        <f t="shared" si="4"/>
        <v>0</v>
      </c>
    </row>
    <row r="142" spans="1:12" ht="18" customHeight="1" thickBot="1" x14ac:dyDescent="0.25">
      <c r="A142" s="588"/>
      <c r="B142" s="533"/>
      <c r="C142" s="609"/>
      <c r="D142" s="616"/>
      <c r="E142" s="617"/>
      <c r="F142" s="618"/>
      <c r="G142" s="619"/>
      <c r="H142" s="605">
        <v>0</v>
      </c>
      <c r="I142" s="606">
        <v>0</v>
      </c>
      <c r="J142" s="606">
        <v>0</v>
      </c>
      <c r="K142" s="606">
        <v>0</v>
      </c>
      <c r="L142" s="157">
        <f t="shared" si="4"/>
        <v>0</v>
      </c>
    </row>
    <row r="143" spans="1:12" s="344" customFormat="1" ht="18" customHeight="1" x14ac:dyDescent="0.2">
      <c r="A143" s="314"/>
      <c r="B143" s="73" t="s">
        <v>328</v>
      </c>
      <c r="C143" s="74"/>
      <c r="D143" s="169"/>
      <c r="E143" s="169"/>
      <c r="F143" s="169"/>
      <c r="G143" s="168"/>
      <c r="H143" s="75"/>
      <c r="I143" s="75"/>
      <c r="J143" s="75"/>
      <c r="K143" s="75"/>
      <c r="L143" s="158">
        <f>SUM(L133:L142)</f>
        <v>0</v>
      </c>
    </row>
    <row r="144" spans="1:12" ht="6" customHeight="1" x14ac:dyDescent="0.2">
      <c r="A144" s="315"/>
      <c r="B144" s="14"/>
      <c r="C144" s="14"/>
      <c r="D144" s="14"/>
      <c r="E144" s="14"/>
      <c r="F144" s="14"/>
      <c r="G144" s="297"/>
      <c r="H144" s="297"/>
      <c r="I144" s="297"/>
      <c r="J144" s="297"/>
      <c r="K144" s="297"/>
      <c r="L144" s="342"/>
    </row>
    <row r="145" spans="1:12" s="166" customFormat="1" ht="18" customHeight="1" x14ac:dyDescent="0.2">
      <c r="A145" s="311">
        <v>10006</v>
      </c>
      <c r="B145" s="21" t="s">
        <v>329</v>
      </c>
      <c r="C145" s="21"/>
      <c r="D145" s="21"/>
      <c r="E145" s="21"/>
      <c r="F145" s="21"/>
      <c r="G145" s="112"/>
      <c r="H145" s="112"/>
      <c r="I145" s="112"/>
      <c r="J145" s="112"/>
      <c r="K145" s="112"/>
      <c r="L145" s="147"/>
    </row>
    <row r="146" spans="1:12" ht="87" customHeight="1" thickBot="1" x14ac:dyDescent="0.25">
      <c r="A146" s="312"/>
      <c r="B146" s="33" t="s">
        <v>307</v>
      </c>
      <c r="C146" s="15"/>
      <c r="D146" s="658" t="s">
        <v>300</v>
      </c>
      <c r="E146" s="659"/>
      <c r="F146" s="659"/>
      <c r="G146" s="660"/>
      <c r="H146" s="55"/>
      <c r="I146" s="55"/>
      <c r="J146" s="55"/>
      <c r="K146" s="55"/>
      <c r="L146" s="157"/>
    </row>
    <row r="147" spans="1:12" ht="18" customHeight="1" x14ac:dyDescent="0.2">
      <c r="A147" s="588"/>
      <c r="B147" s="536"/>
      <c r="C147" s="600"/>
      <c r="D147" s="601"/>
      <c r="E147" s="602"/>
      <c r="F147" s="603"/>
      <c r="G147" s="604"/>
      <c r="H147" s="605">
        <v>0</v>
      </c>
      <c r="I147" s="606">
        <v>0</v>
      </c>
      <c r="J147" s="606">
        <v>0</v>
      </c>
      <c r="K147" s="606">
        <v>0</v>
      </c>
      <c r="L147" s="157">
        <f t="shared" ref="L147:L156" si="5">G147*(I147+K147)</f>
        <v>0</v>
      </c>
    </row>
    <row r="148" spans="1:12" ht="18" customHeight="1" x14ac:dyDescent="0.2">
      <c r="A148" s="588"/>
      <c r="B148" s="536"/>
      <c r="C148" s="600"/>
      <c r="D148" s="607"/>
      <c r="E148" s="536"/>
      <c r="F148" s="600"/>
      <c r="G148" s="608"/>
      <c r="H148" s="605">
        <v>0</v>
      </c>
      <c r="I148" s="606">
        <v>0</v>
      </c>
      <c r="J148" s="606">
        <v>0</v>
      </c>
      <c r="K148" s="606">
        <v>0</v>
      </c>
      <c r="L148" s="157">
        <f t="shared" si="5"/>
        <v>0</v>
      </c>
    </row>
    <row r="149" spans="1:12" ht="18" customHeight="1" x14ac:dyDescent="0.2">
      <c r="A149" s="588"/>
      <c r="B149" s="536"/>
      <c r="C149" s="600"/>
      <c r="D149" s="607"/>
      <c r="E149" s="536"/>
      <c r="F149" s="600"/>
      <c r="G149" s="608"/>
      <c r="H149" s="605">
        <v>0</v>
      </c>
      <c r="I149" s="606">
        <v>0</v>
      </c>
      <c r="J149" s="606">
        <v>0</v>
      </c>
      <c r="K149" s="606">
        <v>0</v>
      </c>
      <c r="L149" s="157">
        <f t="shared" si="5"/>
        <v>0</v>
      </c>
    </row>
    <row r="150" spans="1:12" ht="18" customHeight="1" x14ac:dyDescent="0.2">
      <c r="A150" s="588"/>
      <c r="B150" s="536"/>
      <c r="C150" s="600"/>
      <c r="D150" s="607"/>
      <c r="E150" s="536"/>
      <c r="F150" s="600"/>
      <c r="G150" s="608"/>
      <c r="H150" s="605">
        <v>0</v>
      </c>
      <c r="I150" s="606">
        <v>0</v>
      </c>
      <c r="J150" s="606">
        <v>0</v>
      </c>
      <c r="K150" s="606">
        <v>0</v>
      </c>
      <c r="L150" s="157">
        <f t="shared" si="5"/>
        <v>0</v>
      </c>
    </row>
    <row r="151" spans="1:12" ht="18" customHeight="1" x14ac:dyDescent="0.2">
      <c r="A151" s="588"/>
      <c r="B151" s="536"/>
      <c r="C151" s="600"/>
      <c r="D151" s="607"/>
      <c r="E151" s="536"/>
      <c r="F151" s="600"/>
      <c r="G151" s="608"/>
      <c r="H151" s="605">
        <v>0</v>
      </c>
      <c r="I151" s="606">
        <v>0</v>
      </c>
      <c r="J151" s="606">
        <v>0</v>
      </c>
      <c r="K151" s="606">
        <v>0</v>
      </c>
      <c r="L151" s="157">
        <f t="shared" si="5"/>
        <v>0</v>
      </c>
    </row>
    <row r="152" spans="1:12" ht="18" customHeight="1" x14ac:dyDescent="0.2">
      <c r="A152" s="588"/>
      <c r="B152" s="533"/>
      <c r="C152" s="609"/>
      <c r="D152" s="610"/>
      <c r="E152" s="533"/>
      <c r="F152" s="609"/>
      <c r="G152" s="608"/>
      <c r="H152" s="605">
        <v>0</v>
      </c>
      <c r="I152" s="606">
        <v>0</v>
      </c>
      <c r="J152" s="606">
        <v>0</v>
      </c>
      <c r="K152" s="606">
        <v>0</v>
      </c>
      <c r="L152" s="157">
        <f t="shared" si="5"/>
        <v>0</v>
      </c>
    </row>
    <row r="153" spans="1:12" ht="18" customHeight="1" x14ac:dyDescent="0.2">
      <c r="A153" s="588"/>
      <c r="B153" s="533"/>
      <c r="C153" s="609"/>
      <c r="D153" s="610"/>
      <c r="E153" s="533"/>
      <c r="F153" s="609"/>
      <c r="G153" s="608"/>
      <c r="H153" s="605">
        <v>0</v>
      </c>
      <c r="I153" s="606">
        <v>0</v>
      </c>
      <c r="J153" s="606">
        <v>0</v>
      </c>
      <c r="K153" s="606">
        <v>0</v>
      </c>
      <c r="L153" s="157">
        <f t="shared" si="5"/>
        <v>0</v>
      </c>
    </row>
    <row r="154" spans="1:12" ht="18" customHeight="1" x14ac:dyDescent="0.2">
      <c r="A154" s="588"/>
      <c r="B154" s="533"/>
      <c r="C154" s="609"/>
      <c r="D154" s="610"/>
      <c r="E154" s="533"/>
      <c r="F154" s="609"/>
      <c r="G154" s="608"/>
      <c r="H154" s="605">
        <v>0</v>
      </c>
      <c r="I154" s="606">
        <v>0</v>
      </c>
      <c r="J154" s="606">
        <v>0</v>
      </c>
      <c r="K154" s="606">
        <v>0</v>
      </c>
      <c r="L154" s="157">
        <f t="shared" si="5"/>
        <v>0</v>
      </c>
    </row>
    <row r="155" spans="1:12" ht="18" customHeight="1" x14ac:dyDescent="0.2">
      <c r="A155" s="588"/>
      <c r="B155" s="533"/>
      <c r="C155" s="609"/>
      <c r="D155" s="610"/>
      <c r="E155" s="533"/>
      <c r="F155" s="609"/>
      <c r="G155" s="608"/>
      <c r="H155" s="605">
        <v>0</v>
      </c>
      <c r="I155" s="606">
        <v>0</v>
      </c>
      <c r="J155" s="606">
        <v>0</v>
      </c>
      <c r="K155" s="606">
        <v>0</v>
      </c>
      <c r="L155" s="157">
        <f t="shared" si="5"/>
        <v>0</v>
      </c>
    </row>
    <row r="156" spans="1:12" ht="18" customHeight="1" thickBot="1" x14ac:dyDescent="0.25">
      <c r="A156" s="588"/>
      <c r="B156" s="533"/>
      <c r="C156" s="609"/>
      <c r="D156" s="616"/>
      <c r="E156" s="617"/>
      <c r="F156" s="618"/>
      <c r="G156" s="619"/>
      <c r="H156" s="605">
        <v>0</v>
      </c>
      <c r="I156" s="606">
        <v>0</v>
      </c>
      <c r="J156" s="606">
        <v>0</v>
      </c>
      <c r="K156" s="606">
        <v>0</v>
      </c>
      <c r="L156" s="157">
        <f t="shared" si="5"/>
        <v>0</v>
      </c>
    </row>
    <row r="157" spans="1:12" s="344" customFormat="1" ht="18" customHeight="1" x14ac:dyDescent="0.2">
      <c r="A157" s="314"/>
      <c r="B157" s="73" t="s">
        <v>330</v>
      </c>
      <c r="C157" s="74"/>
      <c r="D157" s="169"/>
      <c r="E157" s="169"/>
      <c r="F157" s="169"/>
      <c r="G157" s="168"/>
      <c r="H157" s="75"/>
      <c r="I157" s="75"/>
      <c r="J157" s="75"/>
      <c r="K157" s="75"/>
      <c r="L157" s="158">
        <f>SUM(L147:L156)</f>
        <v>0</v>
      </c>
    </row>
    <row r="158" spans="1:12" ht="6" customHeight="1" x14ac:dyDescent="0.2">
      <c r="A158" s="315"/>
      <c r="B158" s="14"/>
      <c r="C158" s="14"/>
      <c r="D158" s="14"/>
      <c r="E158" s="14"/>
      <c r="F158" s="14"/>
      <c r="G158" s="297"/>
      <c r="H158" s="297"/>
      <c r="I158" s="297"/>
      <c r="J158" s="297"/>
      <c r="K158" s="297"/>
      <c r="L158" s="342"/>
    </row>
    <row r="159" spans="1:12" s="166" customFormat="1" ht="18" customHeight="1" x14ac:dyDescent="0.2">
      <c r="A159" s="311">
        <v>10007</v>
      </c>
      <c r="B159" s="21" t="s">
        <v>331</v>
      </c>
      <c r="C159" s="21"/>
      <c r="D159" s="21"/>
      <c r="E159" s="21"/>
      <c r="F159" s="21"/>
      <c r="G159" s="112"/>
      <c r="H159" s="112"/>
      <c r="I159" s="112"/>
      <c r="J159" s="112"/>
      <c r="K159" s="112"/>
      <c r="L159" s="147"/>
    </row>
    <row r="160" spans="1:12" ht="84.6" customHeight="1" thickBot="1" x14ac:dyDescent="0.25">
      <c r="A160" s="312"/>
      <c r="B160" s="33" t="s">
        <v>308</v>
      </c>
      <c r="C160" s="15"/>
      <c r="D160" s="658" t="s">
        <v>300</v>
      </c>
      <c r="E160" s="659"/>
      <c r="F160" s="659"/>
      <c r="G160" s="660"/>
      <c r="H160" s="55"/>
      <c r="I160" s="55"/>
      <c r="J160" s="55"/>
      <c r="K160" s="55"/>
      <c r="L160" s="157"/>
    </row>
    <row r="161" spans="1:12" ht="18" customHeight="1" x14ac:dyDescent="0.2">
      <c r="A161" s="588"/>
      <c r="B161" s="536"/>
      <c r="C161" s="600"/>
      <c r="D161" s="601"/>
      <c r="E161" s="602"/>
      <c r="F161" s="603"/>
      <c r="G161" s="604"/>
      <c r="H161" s="605">
        <v>0</v>
      </c>
      <c r="I161" s="606">
        <v>0</v>
      </c>
      <c r="J161" s="606">
        <v>0</v>
      </c>
      <c r="K161" s="606">
        <v>0</v>
      </c>
      <c r="L161" s="157">
        <f t="shared" ref="L161:L170" si="6">G161*(I161+K161)</f>
        <v>0</v>
      </c>
    </row>
    <row r="162" spans="1:12" ht="18" customHeight="1" x14ac:dyDescent="0.2">
      <c r="A162" s="588"/>
      <c r="B162" s="536"/>
      <c r="C162" s="600"/>
      <c r="D162" s="607"/>
      <c r="E162" s="536"/>
      <c r="F162" s="600"/>
      <c r="G162" s="608"/>
      <c r="H162" s="605">
        <v>0</v>
      </c>
      <c r="I162" s="606">
        <v>0</v>
      </c>
      <c r="J162" s="606">
        <v>0</v>
      </c>
      <c r="K162" s="606">
        <v>0</v>
      </c>
      <c r="L162" s="157">
        <f t="shared" si="6"/>
        <v>0</v>
      </c>
    </row>
    <row r="163" spans="1:12" ht="18" customHeight="1" x14ac:dyDescent="0.2">
      <c r="A163" s="588"/>
      <c r="B163" s="536"/>
      <c r="C163" s="600"/>
      <c r="D163" s="607"/>
      <c r="E163" s="536"/>
      <c r="F163" s="600"/>
      <c r="G163" s="608"/>
      <c r="H163" s="605">
        <v>0</v>
      </c>
      <c r="I163" s="606">
        <v>0</v>
      </c>
      <c r="J163" s="606">
        <v>0</v>
      </c>
      <c r="K163" s="606">
        <v>0</v>
      </c>
      <c r="L163" s="157">
        <f t="shared" si="6"/>
        <v>0</v>
      </c>
    </row>
    <row r="164" spans="1:12" ht="18" customHeight="1" x14ac:dyDescent="0.2">
      <c r="A164" s="588"/>
      <c r="B164" s="536"/>
      <c r="C164" s="600"/>
      <c r="D164" s="607"/>
      <c r="E164" s="536"/>
      <c r="F164" s="600"/>
      <c r="G164" s="608"/>
      <c r="H164" s="605">
        <v>0</v>
      </c>
      <c r="I164" s="606">
        <v>0</v>
      </c>
      <c r="J164" s="606">
        <v>0</v>
      </c>
      <c r="K164" s="606">
        <v>0</v>
      </c>
      <c r="L164" s="157">
        <f t="shared" si="6"/>
        <v>0</v>
      </c>
    </row>
    <row r="165" spans="1:12" ht="18" customHeight="1" x14ac:dyDescent="0.2">
      <c r="A165" s="588"/>
      <c r="B165" s="536"/>
      <c r="C165" s="600"/>
      <c r="D165" s="607"/>
      <c r="E165" s="536"/>
      <c r="F165" s="600"/>
      <c r="G165" s="608"/>
      <c r="H165" s="605">
        <v>0</v>
      </c>
      <c r="I165" s="606">
        <v>0</v>
      </c>
      <c r="J165" s="606">
        <v>0</v>
      </c>
      <c r="K165" s="606">
        <v>0</v>
      </c>
      <c r="L165" s="157">
        <f t="shared" si="6"/>
        <v>0</v>
      </c>
    </row>
    <row r="166" spans="1:12" ht="18" customHeight="1" x14ac:dyDescent="0.2">
      <c r="A166" s="588"/>
      <c r="B166" s="533"/>
      <c r="C166" s="609"/>
      <c r="D166" s="610"/>
      <c r="E166" s="533"/>
      <c r="F166" s="609"/>
      <c r="G166" s="608"/>
      <c r="H166" s="605">
        <v>0</v>
      </c>
      <c r="I166" s="606">
        <v>0</v>
      </c>
      <c r="J166" s="606">
        <v>0</v>
      </c>
      <c r="K166" s="606">
        <v>0</v>
      </c>
      <c r="L166" s="157">
        <f t="shared" si="6"/>
        <v>0</v>
      </c>
    </row>
    <row r="167" spans="1:12" ht="18" customHeight="1" x14ac:dyDescent="0.2">
      <c r="A167" s="588"/>
      <c r="B167" s="533"/>
      <c r="C167" s="609"/>
      <c r="D167" s="610"/>
      <c r="E167" s="533"/>
      <c r="F167" s="609"/>
      <c r="G167" s="608"/>
      <c r="H167" s="605">
        <v>0</v>
      </c>
      <c r="I167" s="606">
        <v>0</v>
      </c>
      <c r="J167" s="606">
        <v>0</v>
      </c>
      <c r="K167" s="606">
        <v>0</v>
      </c>
      <c r="L167" s="157">
        <f t="shared" si="6"/>
        <v>0</v>
      </c>
    </row>
    <row r="168" spans="1:12" ht="18" customHeight="1" x14ac:dyDescent="0.2">
      <c r="A168" s="588"/>
      <c r="B168" s="533"/>
      <c r="C168" s="609"/>
      <c r="D168" s="610"/>
      <c r="E168" s="533"/>
      <c r="F168" s="609"/>
      <c r="G168" s="608"/>
      <c r="H168" s="605">
        <v>0</v>
      </c>
      <c r="I168" s="606">
        <v>0</v>
      </c>
      <c r="J168" s="606">
        <v>0</v>
      </c>
      <c r="K168" s="606">
        <v>0</v>
      </c>
      <c r="L168" s="157">
        <f t="shared" si="6"/>
        <v>0</v>
      </c>
    </row>
    <row r="169" spans="1:12" ht="18" customHeight="1" x14ac:dyDescent="0.2">
      <c r="A169" s="588"/>
      <c r="B169" s="533"/>
      <c r="C169" s="609"/>
      <c r="D169" s="610"/>
      <c r="E169" s="533"/>
      <c r="F169" s="609"/>
      <c r="G169" s="608"/>
      <c r="H169" s="605">
        <v>0</v>
      </c>
      <c r="I169" s="606">
        <v>0</v>
      </c>
      <c r="J169" s="606">
        <v>0</v>
      </c>
      <c r="K169" s="606">
        <v>0</v>
      </c>
      <c r="L169" s="157">
        <f t="shared" si="6"/>
        <v>0</v>
      </c>
    </row>
    <row r="170" spans="1:12" ht="18" customHeight="1" thickBot="1" x14ac:dyDescent="0.25">
      <c r="A170" s="588"/>
      <c r="B170" s="533"/>
      <c r="C170" s="609"/>
      <c r="D170" s="616"/>
      <c r="E170" s="617"/>
      <c r="F170" s="618"/>
      <c r="G170" s="619"/>
      <c r="H170" s="605">
        <v>0</v>
      </c>
      <c r="I170" s="606">
        <v>0</v>
      </c>
      <c r="J170" s="606">
        <v>0</v>
      </c>
      <c r="K170" s="606">
        <v>0</v>
      </c>
      <c r="L170" s="157">
        <f t="shared" si="6"/>
        <v>0</v>
      </c>
    </row>
    <row r="171" spans="1:12" s="344" customFormat="1" ht="18" customHeight="1" x14ac:dyDescent="0.2">
      <c r="A171" s="314"/>
      <c r="B171" s="73" t="s">
        <v>332</v>
      </c>
      <c r="C171" s="74"/>
      <c r="D171" s="169"/>
      <c r="E171" s="169"/>
      <c r="F171" s="169"/>
      <c r="G171" s="168"/>
      <c r="H171" s="75"/>
      <c r="I171" s="75"/>
      <c r="J171" s="75"/>
      <c r="K171" s="75"/>
      <c r="L171" s="158">
        <f>SUM(L161:L170)</f>
        <v>0</v>
      </c>
    </row>
    <row r="172" spans="1:12" ht="6" customHeight="1" x14ac:dyDescent="0.2">
      <c r="A172" s="315"/>
      <c r="B172" s="14"/>
      <c r="C172" s="14"/>
      <c r="D172" s="14"/>
      <c r="E172" s="14"/>
      <c r="F172" s="14"/>
      <c r="G172" s="297"/>
      <c r="H172" s="297"/>
      <c r="I172" s="297"/>
      <c r="J172" s="297"/>
      <c r="K172" s="297"/>
      <c r="L172" s="342"/>
    </row>
    <row r="173" spans="1:12" s="166" customFormat="1" ht="18" customHeight="1" x14ac:dyDescent="0.2">
      <c r="A173" s="311">
        <v>10008</v>
      </c>
      <c r="B173" s="21" t="s">
        <v>333</v>
      </c>
      <c r="C173" s="21"/>
      <c r="D173" s="21"/>
      <c r="E173" s="21"/>
      <c r="F173" s="21"/>
      <c r="G173" s="112"/>
      <c r="H173" s="112"/>
      <c r="I173" s="112"/>
      <c r="J173" s="112"/>
      <c r="K173" s="112"/>
      <c r="L173" s="147"/>
    </row>
    <row r="174" spans="1:12" ht="85.9" customHeight="1" thickBot="1" x14ac:dyDescent="0.25">
      <c r="A174" s="312"/>
      <c r="B174" s="33" t="s">
        <v>309</v>
      </c>
      <c r="C174" s="15"/>
      <c r="D174" s="658" t="s">
        <v>300</v>
      </c>
      <c r="E174" s="659"/>
      <c r="F174" s="659"/>
      <c r="G174" s="660"/>
      <c r="H174" s="55"/>
      <c r="I174" s="55"/>
      <c r="J174" s="55"/>
      <c r="K174" s="55"/>
      <c r="L174" s="157"/>
    </row>
    <row r="175" spans="1:12" ht="18" customHeight="1" x14ac:dyDescent="0.2">
      <c r="A175" s="588"/>
      <c r="B175" s="536"/>
      <c r="C175" s="600"/>
      <c r="D175" s="601"/>
      <c r="E175" s="602"/>
      <c r="F175" s="603"/>
      <c r="G175" s="604"/>
      <c r="H175" s="605">
        <v>0</v>
      </c>
      <c r="I175" s="606">
        <v>0</v>
      </c>
      <c r="J175" s="606">
        <v>0</v>
      </c>
      <c r="K175" s="606">
        <v>0</v>
      </c>
      <c r="L175" s="157">
        <f t="shared" ref="L175:L184" si="7">G175*(I175+K175)</f>
        <v>0</v>
      </c>
    </row>
    <row r="176" spans="1:12" ht="18" customHeight="1" x14ac:dyDescent="0.2">
      <c r="A176" s="588"/>
      <c r="B176" s="536"/>
      <c r="C176" s="600"/>
      <c r="D176" s="607"/>
      <c r="E176" s="536"/>
      <c r="F176" s="600"/>
      <c r="G176" s="608"/>
      <c r="H176" s="605">
        <v>0</v>
      </c>
      <c r="I176" s="606">
        <v>0</v>
      </c>
      <c r="J176" s="606">
        <v>0</v>
      </c>
      <c r="K176" s="606">
        <v>0</v>
      </c>
      <c r="L176" s="157">
        <f t="shared" si="7"/>
        <v>0</v>
      </c>
    </row>
    <row r="177" spans="1:12" ht="18" customHeight="1" x14ac:dyDescent="0.2">
      <c r="A177" s="588"/>
      <c r="B177" s="536"/>
      <c r="C177" s="600"/>
      <c r="D177" s="607"/>
      <c r="E177" s="536"/>
      <c r="F177" s="600"/>
      <c r="G177" s="608"/>
      <c r="H177" s="605">
        <v>0</v>
      </c>
      <c r="I177" s="606">
        <v>0</v>
      </c>
      <c r="J177" s="606">
        <v>0</v>
      </c>
      <c r="K177" s="606">
        <v>0</v>
      </c>
      <c r="L177" s="157">
        <f t="shared" si="7"/>
        <v>0</v>
      </c>
    </row>
    <row r="178" spans="1:12" ht="18" customHeight="1" x14ac:dyDescent="0.2">
      <c r="A178" s="588"/>
      <c r="B178" s="536"/>
      <c r="C178" s="600"/>
      <c r="D178" s="607"/>
      <c r="E178" s="536"/>
      <c r="F178" s="600"/>
      <c r="G178" s="608"/>
      <c r="H178" s="605">
        <v>0</v>
      </c>
      <c r="I178" s="606">
        <v>0</v>
      </c>
      <c r="J178" s="606">
        <v>0</v>
      </c>
      <c r="K178" s="606">
        <v>0</v>
      </c>
      <c r="L178" s="157">
        <f t="shared" si="7"/>
        <v>0</v>
      </c>
    </row>
    <row r="179" spans="1:12" ht="18" customHeight="1" x14ac:dyDescent="0.2">
      <c r="A179" s="588"/>
      <c r="B179" s="536"/>
      <c r="C179" s="600"/>
      <c r="D179" s="607"/>
      <c r="E179" s="536"/>
      <c r="F179" s="600"/>
      <c r="G179" s="608"/>
      <c r="H179" s="605">
        <v>0</v>
      </c>
      <c r="I179" s="606">
        <v>0</v>
      </c>
      <c r="J179" s="606">
        <v>0</v>
      </c>
      <c r="K179" s="606">
        <v>0</v>
      </c>
      <c r="L179" s="157">
        <f t="shared" si="7"/>
        <v>0</v>
      </c>
    </row>
    <row r="180" spans="1:12" ht="18" customHeight="1" x14ac:dyDescent="0.2">
      <c r="A180" s="588"/>
      <c r="B180" s="533"/>
      <c r="C180" s="609"/>
      <c r="D180" s="610"/>
      <c r="E180" s="533"/>
      <c r="F180" s="609"/>
      <c r="G180" s="608"/>
      <c r="H180" s="605">
        <v>0</v>
      </c>
      <c r="I180" s="606">
        <v>0</v>
      </c>
      <c r="J180" s="606">
        <v>0</v>
      </c>
      <c r="K180" s="606">
        <v>0</v>
      </c>
      <c r="L180" s="157">
        <f t="shared" si="7"/>
        <v>0</v>
      </c>
    </row>
    <row r="181" spans="1:12" ht="18" customHeight="1" x14ac:dyDescent="0.2">
      <c r="A181" s="588"/>
      <c r="B181" s="533"/>
      <c r="C181" s="609"/>
      <c r="D181" s="610"/>
      <c r="E181" s="533"/>
      <c r="F181" s="609"/>
      <c r="G181" s="608"/>
      <c r="H181" s="605">
        <v>0</v>
      </c>
      <c r="I181" s="606">
        <v>0</v>
      </c>
      <c r="J181" s="606">
        <v>0</v>
      </c>
      <c r="K181" s="606">
        <v>0</v>
      </c>
      <c r="L181" s="157">
        <f t="shared" si="7"/>
        <v>0</v>
      </c>
    </row>
    <row r="182" spans="1:12" ht="18" customHeight="1" x14ac:dyDescent="0.2">
      <c r="A182" s="588"/>
      <c r="B182" s="533"/>
      <c r="C182" s="609"/>
      <c r="D182" s="610"/>
      <c r="E182" s="533"/>
      <c r="F182" s="609"/>
      <c r="G182" s="608"/>
      <c r="H182" s="605">
        <v>0</v>
      </c>
      <c r="I182" s="606">
        <v>0</v>
      </c>
      <c r="J182" s="606">
        <v>0</v>
      </c>
      <c r="K182" s="606">
        <v>0</v>
      </c>
      <c r="L182" s="157">
        <f t="shared" si="7"/>
        <v>0</v>
      </c>
    </row>
    <row r="183" spans="1:12" ht="18" customHeight="1" x14ac:dyDescent="0.2">
      <c r="A183" s="588"/>
      <c r="B183" s="533"/>
      <c r="C183" s="609"/>
      <c r="D183" s="610"/>
      <c r="E183" s="533"/>
      <c r="F183" s="609"/>
      <c r="G183" s="608"/>
      <c r="H183" s="605">
        <v>0</v>
      </c>
      <c r="I183" s="606">
        <v>0</v>
      </c>
      <c r="J183" s="606">
        <v>0</v>
      </c>
      <c r="K183" s="606">
        <v>0</v>
      </c>
      <c r="L183" s="157">
        <f t="shared" si="7"/>
        <v>0</v>
      </c>
    </row>
    <row r="184" spans="1:12" ht="18" customHeight="1" thickBot="1" x14ac:dyDescent="0.25">
      <c r="A184" s="588"/>
      <c r="B184" s="533"/>
      <c r="C184" s="609"/>
      <c r="D184" s="616"/>
      <c r="E184" s="617"/>
      <c r="F184" s="618"/>
      <c r="G184" s="619"/>
      <c r="H184" s="605">
        <v>0</v>
      </c>
      <c r="I184" s="606">
        <v>0</v>
      </c>
      <c r="J184" s="606">
        <v>0</v>
      </c>
      <c r="K184" s="606">
        <v>0</v>
      </c>
      <c r="L184" s="157">
        <f t="shared" si="7"/>
        <v>0</v>
      </c>
    </row>
    <row r="185" spans="1:12" s="344" customFormat="1" ht="18" customHeight="1" x14ac:dyDescent="0.2">
      <c r="A185" s="314"/>
      <c r="B185" s="73" t="s">
        <v>334</v>
      </c>
      <c r="C185" s="74"/>
      <c r="D185" s="169"/>
      <c r="E185" s="169"/>
      <c r="F185" s="169"/>
      <c r="G185" s="168"/>
      <c r="H185" s="75"/>
      <c r="I185" s="75"/>
      <c r="J185" s="75"/>
      <c r="K185" s="75"/>
      <c r="L185" s="158">
        <f>SUM(L175:L184)</f>
        <v>0</v>
      </c>
    </row>
    <row r="186" spans="1:12" ht="6" customHeight="1" x14ac:dyDescent="0.2">
      <c r="A186" s="315"/>
      <c r="B186" s="14"/>
      <c r="C186" s="14"/>
      <c r="D186" s="14"/>
      <c r="E186" s="14"/>
      <c r="F186" s="14"/>
      <c r="G186" s="297"/>
      <c r="H186" s="297"/>
      <c r="I186" s="297"/>
      <c r="J186" s="297"/>
      <c r="K186" s="297"/>
      <c r="L186" s="342"/>
    </row>
    <row r="187" spans="1:12" s="166" customFormat="1" ht="18" customHeight="1" x14ac:dyDescent="0.2">
      <c r="A187" s="311">
        <v>10009</v>
      </c>
      <c r="B187" s="21" t="s">
        <v>335</v>
      </c>
      <c r="C187" s="21"/>
      <c r="D187" s="21"/>
      <c r="E187" s="21"/>
      <c r="F187" s="21"/>
      <c r="G187" s="112"/>
      <c r="H187" s="112"/>
      <c r="I187" s="112"/>
      <c r="J187" s="112"/>
      <c r="K187" s="112"/>
      <c r="L187" s="147"/>
    </row>
    <row r="188" spans="1:12" ht="89.45" customHeight="1" thickBot="1" x14ac:dyDescent="0.25">
      <c r="A188" s="312"/>
      <c r="B188" s="33" t="s">
        <v>310</v>
      </c>
      <c r="C188" s="15"/>
      <c r="D188" s="658" t="s">
        <v>300</v>
      </c>
      <c r="E188" s="659"/>
      <c r="F188" s="659"/>
      <c r="G188" s="660"/>
      <c r="H188" s="55"/>
      <c r="I188" s="55"/>
      <c r="J188" s="55"/>
      <c r="K188" s="55"/>
      <c r="L188" s="157"/>
    </row>
    <row r="189" spans="1:12" ht="18" customHeight="1" x14ac:dyDescent="0.2">
      <c r="A189" s="588"/>
      <c r="B189" s="536"/>
      <c r="C189" s="600"/>
      <c r="D189" s="601"/>
      <c r="E189" s="602"/>
      <c r="F189" s="603"/>
      <c r="G189" s="604"/>
      <c r="H189" s="605">
        <v>0</v>
      </c>
      <c r="I189" s="606">
        <v>0</v>
      </c>
      <c r="J189" s="606">
        <v>0</v>
      </c>
      <c r="K189" s="606">
        <v>0</v>
      </c>
      <c r="L189" s="157">
        <f>G189*(I189+K189)</f>
        <v>0</v>
      </c>
    </row>
    <row r="190" spans="1:12" ht="18" customHeight="1" x14ac:dyDescent="0.2">
      <c r="A190" s="588"/>
      <c r="B190" s="536"/>
      <c r="C190" s="600"/>
      <c r="D190" s="607"/>
      <c r="E190" s="536"/>
      <c r="F190" s="600"/>
      <c r="G190" s="608"/>
      <c r="H190" s="605">
        <v>0</v>
      </c>
      <c r="I190" s="606">
        <v>0</v>
      </c>
      <c r="J190" s="606">
        <v>0</v>
      </c>
      <c r="K190" s="606">
        <v>0</v>
      </c>
      <c r="L190" s="157">
        <f t="shared" ref="L190:L197" si="8">G190*(I190+K190)</f>
        <v>0</v>
      </c>
    </row>
    <row r="191" spans="1:12" ht="18" customHeight="1" x14ac:dyDescent="0.2">
      <c r="A191" s="588"/>
      <c r="B191" s="536"/>
      <c r="C191" s="600"/>
      <c r="D191" s="607"/>
      <c r="E191" s="536"/>
      <c r="F191" s="600"/>
      <c r="G191" s="608"/>
      <c r="H191" s="605">
        <v>0</v>
      </c>
      <c r="I191" s="606">
        <v>0</v>
      </c>
      <c r="J191" s="606">
        <v>0</v>
      </c>
      <c r="K191" s="606">
        <v>0</v>
      </c>
      <c r="L191" s="157">
        <f t="shared" si="8"/>
        <v>0</v>
      </c>
    </row>
    <row r="192" spans="1:12" ht="18" customHeight="1" x14ac:dyDescent="0.2">
      <c r="A192" s="588"/>
      <c r="B192" s="536"/>
      <c r="C192" s="600"/>
      <c r="D192" s="607"/>
      <c r="E192" s="536"/>
      <c r="F192" s="600"/>
      <c r="G192" s="608"/>
      <c r="H192" s="605">
        <v>0</v>
      </c>
      <c r="I192" s="606">
        <v>0</v>
      </c>
      <c r="J192" s="606">
        <v>0</v>
      </c>
      <c r="K192" s="606">
        <v>0</v>
      </c>
      <c r="L192" s="157">
        <f t="shared" si="8"/>
        <v>0</v>
      </c>
    </row>
    <row r="193" spans="1:12" ht="18" customHeight="1" x14ac:dyDescent="0.2">
      <c r="A193" s="588"/>
      <c r="B193" s="536"/>
      <c r="C193" s="600"/>
      <c r="D193" s="607"/>
      <c r="E193" s="536"/>
      <c r="F193" s="600"/>
      <c r="G193" s="608"/>
      <c r="H193" s="605">
        <v>0</v>
      </c>
      <c r="I193" s="606">
        <v>0</v>
      </c>
      <c r="J193" s="606">
        <v>0</v>
      </c>
      <c r="K193" s="606">
        <v>0</v>
      </c>
      <c r="L193" s="157">
        <f t="shared" si="8"/>
        <v>0</v>
      </c>
    </row>
    <row r="194" spans="1:12" ht="18" customHeight="1" x14ac:dyDescent="0.2">
      <c r="A194" s="588"/>
      <c r="B194" s="533"/>
      <c r="C194" s="609"/>
      <c r="D194" s="610"/>
      <c r="E194" s="533"/>
      <c r="F194" s="609"/>
      <c r="G194" s="608"/>
      <c r="H194" s="605">
        <v>0</v>
      </c>
      <c r="I194" s="606">
        <v>0</v>
      </c>
      <c r="J194" s="606">
        <v>0</v>
      </c>
      <c r="K194" s="606">
        <v>0</v>
      </c>
      <c r="L194" s="157">
        <f t="shared" si="8"/>
        <v>0</v>
      </c>
    </row>
    <row r="195" spans="1:12" ht="18" customHeight="1" x14ac:dyDescent="0.2">
      <c r="A195" s="588"/>
      <c r="B195" s="533"/>
      <c r="C195" s="609"/>
      <c r="D195" s="610"/>
      <c r="E195" s="533"/>
      <c r="F195" s="609"/>
      <c r="G195" s="608"/>
      <c r="H195" s="605">
        <v>0</v>
      </c>
      <c r="I195" s="606">
        <v>0</v>
      </c>
      <c r="J195" s="606">
        <v>0</v>
      </c>
      <c r="K195" s="606">
        <v>0</v>
      </c>
      <c r="L195" s="157">
        <f t="shared" si="8"/>
        <v>0</v>
      </c>
    </row>
    <row r="196" spans="1:12" ht="18" customHeight="1" x14ac:dyDescent="0.2">
      <c r="A196" s="588"/>
      <c r="B196" s="533"/>
      <c r="C196" s="609"/>
      <c r="D196" s="610"/>
      <c r="E196" s="533"/>
      <c r="F196" s="609"/>
      <c r="G196" s="608"/>
      <c r="H196" s="605">
        <v>0</v>
      </c>
      <c r="I196" s="606">
        <v>0</v>
      </c>
      <c r="J196" s="606">
        <v>0</v>
      </c>
      <c r="K196" s="606">
        <v>0</v>
      </c>
      <c r="L196" s="157">
        <f t="shared" si="8"/>
        <v>0</v>
      </c>
    </row>
    <row r="197" spans="1:12" ht="18" customHeight="1" x14ac:dyDescent="0.2">
      <c r="A197" s="588"/>
      <c r="B197" s="533"/>
      <c r="C197" s="609"/>
      <c r="D197" s="610"/>
      <c r="E197" s="533"/>
      <c r="F197" s="609"/>
      <c r="G197" s="608"/>
      <c r="H197" s="605">
        <v>0</v>
      </c>
      <c r="I197" s="606">
        <v>0</v>
      </c>
      <c r="J197" s="606">
        <v>0</v>
      </c>
      <c r="K197" s="606">
        <v>0</v>
      </c>
      <c r="L197" s="157">
        <f t="shared" si="8"/>
        <v>0</v>
      </c>
    </row>
    <row r="198" spans="1:12" ht="18" customHeight="1" thickBot="1" x14ac:dyDescent="0.25">
      <c r="A198" s="588"/>
      <c r="B198" s="533"/>
      <c r="C198" s="609"/>
      <c r="D198" s="616"/>
      <c r="E198" s="617"/>
      <c r="F198" s="618"/>
      <c r="G198" s="619"/>
      <c r="H198" s="605">
        <v>0</v>
      </c>
      <c r="I198" s="606">
        <v>0</v>
      </c>
      <c r="J198" s="606">
        <v>0</v>
      </c>
      <c r="K198" s="606">
        <v>0</v>
      </c>
      <c r="L198" s="157">
        <f>G198*(I198+K198)</f>
        <v>0</v>
      </c>
    </row>
    <row r="199" spans="1:12" s="344" customFormat="1" ht="18" customHeight="1" x14ac:dyDescent="0.2">
      <c r="A199" s="314"/>
      <c r="B199" s="73" t="s">
        <v>336</v>
      </c>
      <c r="C199" s="74"/>
      <c r="D199" s="169"/>
      <c r="E199" s="169"/>
      <c r="F199" s="169"/>
      <c r="G199" s="168"/>
      <c r="H199" s="75"/>
      <c r="I199" s="75"/>
      <c r="J199" s="75"/>
      <c r="K199" s="75"/>
      <c r="L199" s="158">
        <f>SUM(L189:L198)</f>
        <v>0</v>
      </c>
    </row>
    <row r="200" spans="1:12" ht="6" customHeight="1" thickBot="1" x14ac:dyDescent="0.25">
      <c r="A200" s="316"/>
      <c r="B200" s="317"/>
      <c r="C200" s="317"/>
      <c r="D200" s="317"/>
      <c r="E200" s="317"/>
      <c r="F200" s="317"/>
      <c r="G200" s="352"/>
      <c r="H200" s="352"/>
      <c r="I200" s="352"/>
      <c r="J200" s="352"/>
      <c r="K200" s="352"/>
      <c r="L200" s="353"/>
    </row>
  </sheetData>
  <sheetProtection algorithmName="SHA-512" hashValue="ZxjgkhNS5xsjSKxFMAc3Ycg0dG1WHEk37lz9BVodLZRfS4DtrDvxJ1O2/uTyfHOf3KTacDQAdi7q3aKYT1BRGQ==" saltValue="4W6TxtjsGgA+Js6I7/pgmw==" spinCount="100000" sheet="1"/>
  <mergeCells count="16">
    <mergeCell ref="K4:L4"/>
    <mergeCell ref="D132:G132"/>
    <mergeCell ref="D146:G146"/>
    <mergeCell ref="D160:G160"/>
    <mergeCell ref="D174:G174"/>
    <mergeCell ref="A9:H9"/>
    <mergeCell ref="D6:D7"/>
    <mergeCell ref="E6:E7"/>
    <mergeCell ref="C6:C7"/>
    <mergeCell ref="H6:I6"/>
    <mergeCell ref="J6:K6"/>
    <mergeCell ref="D188:G188"/>
    <mergeCell ref="D24:G24"/>
    <mergeCell ref="D64:G64"/>
    <mergeCell ref="D104:G104"/>
    <mergeCell ref="D118:G118"/>
  </mergeCells>
  <printOptions horizontalCentered="1"/>
  <pageMargins left="0.23622047244094491" right="0.23622047244094491" top="0.62992125984251968" bottom="0.62992125984251968" header="0.31496062992125984" footer="0.31496062992125984"/>
  <pageSetup paperSize="9" scale="65" fitToHeight="0" orientation="landscape" r:id="rId1"/>
  <headerFooter alignWithMargins="0">
    <oddFooter>&amp;C&amp;A&amp;R&amp;9Page &amp;P de &amp;N</oddFooter>
  </headerFooter>
  <rowBreaks count="12" manualBreakCount="12">
    <brk id="22" max="16383" man="1"/>
    <brk id="41" max="11" man="1"/>
    <brk id="62" max="16383" man="1"/>
    <brk id="81" max="11" man="1"/>
    <brk id="102" max="16383" man="1"/>
    <brk id="116" max="11" man="1"/>
    <brk id="130" max="11" man="1"/>
    <brk id="144" max="16383" man="1"/>
    <brk id="158" max="11" man="1"/>
    <brk id="172" max="16383" man="1"/>
    <brk id="186" max="11" man="1"/>
    <brk id="204"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20"/>
  <sheetViews>
    <sheetView view="pageBreakPreview" zoomScaleNormal="100" zoomScaleSheetLayoutView="100" workbookViewId="0">
      <selection activeCell="C6" sqref="C6"/>
    </sheetView>
  </sheetViews>
  <sheetFormatPr baseColWidth="10" defaultColWidth="9.140625" defaultRowHeight="15" x14ac:dyDescent="0.25"/>
  <cols>
    <col min="1" max="1" width="2.42578125" customWidth="1"/>
    <col min="3" max="3" width="12" customWidth="1"/>
    <col min="4" max="4" width="64.140625" customWidth="1"/>
    <col min="5" max="5" width="2.85546875" customWidth="1"/>
  </cols>
  <sheetData>
    <row r="1" spans="2:4" ht="15.75" thickBot="1" x14ac:dyDescent="0.3"/>
    <row r="2" spans="2:4" ht="15.75" thickBot="1" x14ac:dyDescent="0.3">
      <c r="B2" s="620" t="s">
        <v>747</v>
      </c>
      <c r="C2" s="621" t="s">
        <v>748</v>
      </c>
      <c r="D2" s="622" t="s">
        <v>752</v>
      </c>
    </row>
    <row r="3" spans="2:4" x14ac:dyDescent="0.25">
      <c r="B3" s="623">
        <v>0</v>
      </c>
      <c r="C3" s="624" t="s">
        <v>749</v>
      </c>
      <c r="D3" s="625" t="s">
        <v>751</v>
      </c>
    </row>
    <row r="4" spans="2:4" ht="30" x14ac:dyDescent="0.25">
      <c r="B4" s="626">
        <v>1</v>
      </c>
      <c r="C4" s="627" t="s">
        <v>750</v>
      </c>
      <c r="D4" s="638" t="s">
        <v>780</v>
      </c>
    </row>
    <row r="5" spans="2:4" ht="30" x14ac:dyDescent="0.25">
      <c r="B5" s="626">
        <v>2</v>
      </c>
      <c r="C5" s="627" t="s">
        <v>785</v>
      </c>
      <c r="D5" s="638" t="s">
        <v>784</v>
      </c>
    </row>
    <row r="6" spans="2:4" x14ac:dyDescent="0.25">
      <c r="B6" s="626"/>
      <c r="C6" s="627"/>
      <c r="D6" s="628"/>
    </row>
    <row r="7" spans="2:4" x14ac:dyDescent="0.25">
      <c r="B7" s="626"/>
      <c r="C7" s="627"/>
      <c r="D7" s="628"/>
    </row>
    <row r="8" spans="2:4" x14ac:dyDescent="0.25">
      <c r="B8" s="626"/>
      <c r="C8" s="627"/>
      <c r="D8" s="628"/>
    </row>
    <row r="9" spans="2:4" x14ac:dyDescent="0.25">
      <c r="B9" s="626"/>
      <c r="C9" s="627"/>
      <c r="D9" s="628"/>
    </row>
    <row r="10" spans="2:4" x14ac:dyDescent="0.25">
      <c r="B10" s="626"/>
      <c r="C10" s="627"/>
      <c r="D10" s="628"/>
    </row>
    <row r="11" spans="2:4" x14ac:dyDescent="0.25">
      <c r="B11" s="626"/>
      <c r="C11" s="627"/>
      <c r="D11" s="628"/>
    </row>
    <row r="12" spans="2:4" x14ac:dyDescent="0.25">
      <c r="B12" s="626"/>
      <c r="C12" s="627"/>
      <c r="D12" s="628"/>
    </row>
    <row r="13" spans="2:4" x14ac:dyDescent="0.25">
      <c r="B13" s="626"/>
      <c r="C13" s="627"/>
      <c r="D13" s="628"/>
    </row>
    <row r="14" spans="2:4" x14ac:dyDescent="0.25">
      <c r="B14" s="626"/>
      <c r="C14" s="627"/>
      <c r="D14" s="628"/>
    </row>
    <row r="15" spans="2:4" x14ac:dyDescent="0.25">
      <c r="B15" s="626"/>
      <c r="C15" s="627"/>
      <c r="D15" s="628"/>
    </row>
    <row r="16" spans="2:4" x14ac:dyDescent="0.25">
      <c r="B16" s="626"/>
      <c r="C16" s="627"/>
      <c r="D16" s="628"/>
    </row>
    <row r="17" spans="2:4" x14ac:dyDescent="0.25">
      <c r="B17" s="626"/>
      <c r="C17" s="627"/>
      <c r="D17" s="628"/>
    </row>
    <row r="18" spans="2:4" x14ac:dyDescent="0.25">
      <c r="B18" s="626"/>
      <c r="C18" s="627"/>
      <c r="D18" s="628"/>
    </row>
    <row r="19" spans="2:4" x14ac:dyDescent="0.25">
      <c r="B19" s="626"/>
      <c r="C19" s="627"/>
      <c r="D19" s="628"/>
    </row>
    <row r="20" spans="2:4" ht="15.75" thickBot="1" x14ac:dyDescent="0.3">
      <c r="B20" s="629"/>
      <c r="C20" s="630"/>
      <c r="D20" s="631"/>
    </row>
  </sheetData>
  <pageMargins left="0.70866141732283472" right="0.70866141732283472" top="0.74803149606299213" bottom="0.74803149606299213" header="0.31496062992125984" footer="0.31496062992125984"/>
  <pageSetup fitToHeight="0" orientation="landscape" r:id="rId1"/>
  <headerFooter>
    <oddFooter>&amp;C&amp;A&amp;RPage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71"/>
  <sheetViews>
    <sheetView showGridLines="0" tabSelected="1" view="pageBreakPreview" zoomScale="70" zoomScaleNormal="70" zoomScaleSheetLayoutView="70" workbookViewId="0">
      <pane ySplit="7" topLeftCell="A11" activePane="bottomLeft" state="frozen"/>
      <selection pane="bottomLeft" activeCell="A2" sqref="A2"/>
    </sheetView>
  </sheetViews>
  <sheetFormatPr baseColWidth="10" defaultColWidth="9.140625" defaultRowHeight="12.75" x14ac:dyDescent="0.2"/>
  <cols>
    <col min="1" max="1" width="9.7109375" style="10" customWidth="1"/>
    <col min="2" max="2" width="80.28515625" style="10" customWidth="1"/>
    <col min="3" max="3" width="12.42578125" style="10" customWidth="1"/>
    <col min="4" max="4" width="13.7109375" style="10" customWidth="1"/>
    <col min="5" max="5" width="12.5703125" style="10" customWidth="1"/>
    <col min="6"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ht="18" customHeight="1" x14ac:dyDescent="0.25">
      <c r="A1" s="359"/>
      <c r="B1" s="360"/>
      <c r="C1" s="360"/>
      <c r="D1" s="361" t="s">
        <v>779</v>
      </c>
      <c r="E1" s="360"/>
      <c r="F1" s="361"/>
      <c r="G1" s="360"/>
      <c r="H1" s="360"/>
      <c r="I1" s="360"/>
      <c r="J1" s="360"/>
      <c r="K1" s="362" t="s">
        <v>250</v>
      </c>
    </row>
    <row r="2" spans="1:11" ht="18" customHeight="1" x14ac:dyDescent="0.25">
      <c r="A2" s="172"/>
      <c r="B2" s="363"/>
      <c r="C2" s="363"/>
      <c r="D2" s="363" t="s">
        <v>341</v>
      </c>
      <c r="E2" s="364"/>
      <c r="F2" s="363"/>
      <c r="G2" s="364"/>
      <c r="H2" s="364"/>
      <c r="I2" s="364"/>
      <c r="J2" s="22" t="s">
        <v>249</v>
      </c>
      <c r="K2" s="365"/>
    </row>
    <row r="3" spans="1:11" ht="18" customHeight="1" x14ac:dyDescent="0.25">
      <c r="A3" s="172"/>
      <c r="B3" s="363"/>
      <c r="C3" s="363"/>
      <c r="D3" s="363" t="s">
        <v>248</v>
      </c>
      <c r="E3" s="364"/>
      <c r="F3" s="363"/>
      <c r="G3" s="364"/>
      <c r="H3" s="364"/>
      <c r="I3" s="364"/>
      <c r="J3" s="642"/>
      <c r="K3" s="643"/>
    </row>
    <row r="4" spans="1:11" ht="6.75" customHeight="1" thickBot="1" x14ac:dyDescent="0.3">
      <c r="A4" s="367"/>
      <c r="B4" s="368"/>
      <c r="C4" s="368"/>
      <c r="D4" s="368"/>
      <c r="E4" s="368"/>
      <c r="F4" s="363"/>
      <c r="G4" s="369"/>
      <c r="H4" s="369"/>
      <c r="I4" s="369"/>
      <c r="J4" s="368"/>
      <c r="K4" s="370"/>
    </row>
    <row r="5" spans="1:11" ht="54.6" customHeight="1" x14ac:dyDescent="0.2">
      <c r="A5" s="121"/>
      <c r="B5" s="357"/>
      <c r="C5" s="647" t="s">
        <v>251</v>
      </c>
      <c r="D5" s="357"/>
      <c r="E5" s="357"/>
      <c r="F5" s="645" t="s">
        <v>255</v>
      </c>
      <c r="G5" s="646"/>
      <c r="H5" s="645" t="s">
        <v>254</v>
      </c>
      <c r="I5" s="646"/>
      <c r="J5" s="122" t="s">
        <v>256</v>
      </c>
      <c r="K5" s="163" t="s">
        <v>257</v>
      </c>
    </row>
    <row r="6" spans="1:11" s="327" customFormat="1" ht="15" customHeight="1" x14ac:dyDescent="0.2">
      <c r="A6" s="123" t="s">
        <v>0</v>
      </c>
      <c r="B6" s="47" t="s">
        <v>1</v>
      </c>
      <c r="C6" s="648"/>
      <c r="D6" s="358" t="s">
        <v>252</v>
      </c>
      <c r="E6" s="358" t="s">
        <v>253</v>
      </c>
      <c r="F6" s="48" t="s">
        <v>37</v>
      </c>
      <c r="G6" s="48" t="s">
        <v>38</v>
      </c>
      <c r="H6" s="48" t="s">
        <v>37</v>
      </c>
      <c r="I6" s="48" t="s">
        <v>38</v>
      </c>
      <c r="J6" s="49" t="s">
        <v>299</v>
      </c>
      <c r="K6" s="139" t="s">
        <v>39</v>
      </c>
    </row>
    <row r="7" spans="1:11" s="105" customFormat="1" ht="24" x14ac:dyDescent="0.2">
      <c r="A7" s="53"/>
      <c r="B7" s="51" t="s">
        <v>294</v>
      </c>
      <c r="C7" s="51"/>
      <c r="D7" s="51"/>
      <c r="E7" s="51" t="s">
        <v>64</v>
      </c>
      <c r="F7" s="51" t="s">
        <v>65</v>
      </c>
      <c r="G7" s="51" t="s">
        <v>66</v>
      </c>
      <c r="H7" s="51" t="s">
        <v>67</v>
      </c>
      <c r="I7" s="51" t="s">
        <v>68</v>
      </c>
      <c r="J7" s="52" t="s">
        <v>69</v>
      </c>
      <c r="K7" s="140" t="s">
        <v>198</v>
      </c>
    </row>
    <row r="8" spans="1:11" s="173" customFormat="1" ht="24" customHeight="1" x14ac:dyDescent="0.25">
      <c r="A8" s="649" t="s">
        <v>258</v>
      </c>
      <c r="B8" s="650"/>
      <c r="C8" s="650"/>
      <c r="D8" s="650"/>
      <c r="E8" s="650"/>
      <c r="F8" s="650"/>
      <c r="G8" s="170"/>
      <c r="H8" s="170"/>
      <c r="I8" s="170"/>
      <c r="J8" s="170"/>
      <c r="K8" s="171"/>
    </row>
    <row r="9" spans="1:11" ht="6" customHeight="1" x14ac:dyDescent="0.2">
      <c r="A9" s="172"/>
      <c r="B9" s="173"/>
      <c r="C9" s="173"/>
      <c r="D9" s="173"/>
      <c r="E9" s="173"/>
      <c r="F9" s="173"/>
      <c r="G9" s="173"/>
      <c r="H9" s="173"/>
      <c r="I9" s="173"/>
      <c r="J9" s="173"/>
      <c r="K9" s="174"/>
    </row>
    <row r="10" spans="1:11" ht="35.450000000000003" customHeight="1" x14ac:dyDescent="0.3">
      <c r="A10" s="64"/>
      <c r="B10" s="651" t="s">
        <v>259</v>
      </c>
      <c r="C10" s="651"/>
      <c r="D10" s="651"/>
      <c r="E10" s="652"/>
      <c r="F10" s="652"/>
      <c r="G10" s="652"/>
      <c r="H10" s="652"/>
      <c r="I10" s="652"/>
      <c r="J10" s="652"/>
      <c r="K10" s="141"/>
    </row>
    <row r="11" spans="1:11" s="105" customFormat="1" ht="18" customHeight="1" x14ac:dyDescent="0.2">
      <c r="A11" s="124"/>
      <c r="B11" s="90"/>
      <c r="C11" s="40"/>
      <c r="D11" s="41"/>
      <c r="E11" s="40"/>
      <c r="F11" s="42"/>
      <c r="G11" s="42"/>
      <c r="H11" s="42"/>
      <c r="I11" s="42"/>
      <c r="J11" s="42"/>
      <c r="K11" s="142"/>
    </row>
    <row r="12" spans="1:11" ht="25.5" x14ac:dyDescent="0.2">
      <c r="A12" s="175">
        <v>1</v>
      </c>
      <c r="B12" s="318" t="s">
        <v>260</v>
      </c>
      <c r="C12" s="328"/>
      <c r="D12" s="176"/>
      <c r="E12" s="177"/>
      <c r="F12" s="178"/>
      <c r="G12" s="179"/>
      <c r="H12" s="180"/>
      <c r="I12" s="179"/>
      <c r="J12" s="178"/>
      <c r="K12" s="181">
        <f>NDCC!K21</f>
        <v>0</v>
      </c>
    </row>
    <row r="13" spans="1:11" ht="18" customHeight="1" x14ac:dyDescent="0.2">
      <c r="A13" s="182"/>
      <c r="B13" s="218"/>
      <c r="C13" s="183"/>
      <c r="D13" s="184"/>
      <c r="E13" s="185"/>
      <c r="F13" s="186"/>
      <c r="G13" s="187"/>
      <c r="H13" s="188"/>
      <c r="I13" s="187"/>
      <c r="J13" s="186"/>
      <c r="K13" s="154"/>
    </row>
    <row r="14" spans="1:11" ht="25.5" x14ac:dyDescent="0.2">
      <c r="A14" s="182">
        <v>2</v>
      </c>
      <c r="B14" s="218" t="s">
        <v>261</v>
      </c>
      <c r="C14" s="183"/>
      <c r="D14" s="189"/>
      <c r="E14" s="81"/>
      <c r="F14" s="190"/>
      <c r="G14" s="187"/>
      <c r="H14" s="188"/>
      <c r="I14" s="187"/>
      <c r="J14" s="186"/>
      <c r="K14" s="154">
        <f>'Système Formation-Vérification'!K19</f>
        <v>0</v>
      </c>
    </row>
    <row r="15" spans="1:11" ht="18" customHeight="1" x14ac:dyDescent="0.2">
      <c r="A15" s="191">
        <v>3</v>
      </c>
      <c r="B15" s="32" t="s">
        <v>262</v>
      </c>
      <c r="C15" s="92"/>
      <c r="D15" s="192"/>
      <c r="E15" s="81"/>
      <c r="F15" s="192"/>
      <c r="G15" s="192"/>
      <c r="H15" s="192"/>
      <c r="I15" s="192"/>
      <c r="J15" s="190"/>
      <c r="K15" s="154">
        <f>'Système Formation-Vérification'!K126</f>
        <v>0</v>
      </c>
    </row>
    <row r="16" spans="1:11" ht="18" customHeight="1" x14ac:dyDescent="0.2">
      <c r="A16" s="191"/>
      <c r="B16" s="32"/>
      <c r="C16" s="92"/>
      <c r="D16" s="192"/>
      <c r="E16" s="81"/>
      <c r="F16" s="190"/>
      <c r="G16" s="192"/>
      <c r="H16" s="193"/>
      <c r="I16" s="192"/>
      <c r="J16" s="190"/>
      <c r="K16" s="154"/>
    </row>
    <row r="17" spans="1:11" ht="25.5" x14ac:dyDescent="0.2">
      <c r="A17" s="191">
        <v>4</v>
      </c>
      <c r="B17" s="210" t="s">
        <v>263</v>
      </c>
      <c r="C17" s="92"/>
      <c r="D17" s="93"/>
      <c r="E17" s="93"/>
      <c r="F17" s="190"/>
      <c r="G17" s="192"/>
      <c r="H17" s="193"/>
      <c r="I17" s="192"/>
      <c r="J17" s="190"/>
      <c r="K17" s="154">
        <f>'Sous-stations Existantes'!K23</f>
        <v>0</v>
      </c>
    </row>
    <row r="18" spans="1:11" ht="25.5" x14ac:dyDescent="0.2">
      <c r="A18" s="191">
        <v>5</v>
      </c>
      <c r="B18" s="210" t="s">
        <v>264</v>
      </c>
      <c r="C18" s="92"/>
      <c r="D18" s="93"/>
      <c r="E18" s="93"/>
      <c r="F18" s="190"/>
      <c r="G18" s="192"/>
      <c r="H18" s="193"/>
      <c r="I18" s="192"/>
      <c r="J18" s="190"/>
      <c r="K18" s="154">
        <f>'Nouvelles Sous-stations'!K23</f>
        <v>0</v>
      </c>
    </row>
    <row r="19" spans="1:11" ht="25.5" x14ac:dyDescent="0.2">
      <c r="A19" s="191">
        <v>6</v>
      </c>
      <c r="B19" s="70" t="s">
        <v>479</v>
      </c>
      <c r="C19" s="94"/>
      <c r="D19" s="93"/>
      <c r="E19" s="194"/>
      <c r="F19" s="195"/>
      <c r="G19" s="196"/>
      <c r="H19" s="197"/>
      <c r="I19" s="196"/>
      <c r="J19" s="195"/>
      <c r="K19" s="146">
        <f>Pièces!K13</f>
        <v>0</v>
      </c>
    </row>
    <row r="20" spans="1:11" s="166" customFormat="1" ht="18" customHeight="1" x14ac:dyDescent="0.2">
      <c r="A20" s="191"/>
      <c r="B20" s="70"/>
      <c r="C20" s="94"/>
      <c r="D20" s="93"/>
      <c r="E20" s="194"/>
      <c r="F20" s="195"/>
      <c r="G20" s="196"/>
      <c r="H20" s="197"/>
      <c r="I20" s="196"/>
      <c r="J20" s="195"/>
      <c r="K20" s="146"/>
    </row>
    <row r="21" spans="1:11" s="329" customFormat="1" ht="25.5" x14ac:dyDescent="0.2">
      <c r="A21" s="191">
        <v>7</v>
      </c>
      <c r="B21" s="60" t="s">
        <v>265</v>
      </c>
      <c r="C21" s="94"/>
      <c r="D21" s="93"/>
      <c r="E21" s="194"/>
      <c r="F21" s="196"/>
      <c r="G21" s="196"/>
      <c r="H21" s="196"/>
      <c r="I21" s="196"/>
      <c r="J21" s="195"/>
      <c r="K21" s="146">
        <f>'Licences des Logiciels'!L12</f>
        <v>0</v>
      </c>
    </row>
    <row r="22" spans="1:11" ht="12" customHeight="1" x14ac:dyDescent="0.2">
      <c r="A22" s="167"/>
      <c r="B22" s="32"/>
      <c r="C22" s="32"/>
      <c r="D22" s="35"/>
      <c r="E22" s="35"/>
      <c r="F22" s="97"/>
      <c r="G22" s="164"/>
      <c r="H22" s="198"/>
      <c r="I22" s="164"/>
      <c r="J22" s="97"/>
      <c r="K22" s="154"/>
    </row>
    <row r="23" spans="1:11" s="105" customFormat="1" ht="18" customHeight="1" x14ac:dyDescent="0.2">
      <c r="A23" s="199"/>
      <c r="B23" s="98" t="s">
        <v>273</v>
      </c>
      <c r="C23" s="99"/>
      <c r="D23" s="100"/>
      <c r="E23" s="101"/>
      <c r="F23" s="102"/>
      <c r="G23" s="103"/>
      <c r="H23" s="104"/>
      <c r="I23" s="103"/>
      <c r="J23" s="102"/>
      <c r="K23" s="143">
        <f>SUM(K12:K21)</f>
        <v>0</v>
      </c>
    </row>
    <row r="24" spans="1:11" ht="12" customHeight="1" x14ac:dyDescent="0.2">
      <c r="A24" s="167"/>
      <c r="B24" s="32"/>
      <c r="C24" s="32"/>
      <c r="D24" s="35"/>
      <c r="E24" s="35"/>
      <c r="F24" s="97"/>
      <c r="G24" s="164"/>
      <c r="H24" s="198"/>
      <c r="I24" s="164"/>
      <c r="J24" s="97"/>
      <c r="K24" s="154"/>
    </row>
    <row r="25" spans="1:11" ht="18" customHeight="1" x14ac:dyDescent="0.2">
      <c r="A25" s="64"/>
      <c r="B25" s="644" t="s">
        <v>266</v>
      </c>
      <c r="C25" s="644"/>
      <c r="D25" s="644"/>
      <c r="E25" s="63"/>
      <c r="F25" s="63"/>
      <c r="G25" s="63"/>
      <c r="H25" s="63"/>
      <c r="I25" s="63"/>
      <c r="J25" s="63"/>
      <c r="K25" s="141"/>
    </row>
    <row r="26" spans="1:11" ht="18" customHeight="1" x14ac:dyDescent="0.2">
      <c r="A26" s="200"/>
      <c r="B26" s="91"/>
      <c r="C26" s="1"/>
      <c r="D26" s="201"/>
      <c r="E26" s="201"/>
      <c r="F26" s="202"/>
      <c r="G26" s="202"/>
      <c r="H26" s="202"/>
      <c r="I26" s="202"/>
      <c r="J26" s="203"/>
      <c r="K26" s="204"/>
    </row>
    <row r="27" spans="1:11" ht="12" customHeight="1" x14ac:dyDescent="0.2">
      <c r="A27" s="175"/>
      <c r="B27" s="127" t="s">
        <v>267</v>
      </c>
      <c r="C27" s="205"/>
      <c r="D27" s="206"/>
      <c r="E27" s="205"/>
      <c r="F27" s="207"/>
      <c r="G27" s="207"/>
      <c r="H27" s="207"/>
      <c r="I27" s="207"/>
      <c r="J27" s="208"/>
      <c r="K27" s="181"/>
    </row>
    <row r="28" spans="1:11" ht="25.5" x14ac:dyDescent="0.2">
      <c r="A28" s="191">
        <v>8</v>
      </c>
      <c r="B28" s="131" t="s">
        <v>268</v>
      </c>
      <c r="C28" s="126"/>
      <c r="D28" s="34"/>
      <c r="E28" s="126"/>
      <c r="F28" s="164"/>
      <c r="G28" s="164"/>
      <c r="H28" s="164"/>
      <c r="I28" s="164"/>
      <c r="J28" s="97"/>
      <c r="K28" s="154">
        <f>BUNDCC!K19</f>
        <v>0</v>
      </c>
    </row>
    <row r="29" spans="1:11" s="105" customFormat="1" ht="25.5" x14ac:dyDescent="0.2">
      <c r="A29" s="191">
        <v>9</v>
      </c>
      <c r="B29" s="60" t="s">
        <v>269</v>
      </c>
      <c r="C29" s="60"/>
      <c r="D29" s="61"/>
      <c r="E29" s="209"/>
      <c r="F29" s="117"/>
      <c r="G29" s="117"/>
      <c r="H29" s="117"/>
      <c r="I29" s="117"/>
      <c r="J29" s="118"/>
      <c r="K29" s="146">
        <f>'Licences des Logiciels'!L13</f>
        <v>0</v>
      </c>
    </row>
    <row r="30" spans="1:11" s="105" customFormat="1" ht="14.45" customHeight="1" x14ac:dyDescent="0.2">
      <c r="A30" s="191"/>
      <c r="B30" s="60"/>
      <c r="C30" s="60"/>
      <c r="D30" s="61"/>
      <c r="E30" s="209"/>
      <c r="F30" s="117"/>
      <c r="G30" s="117"/>
      <c r="H30" s="117"/>
      <c r="I30" s="117"/>
      <c r="J30" s="118"/>
      <c r="K30" s="146"/>
    </row>
    <row r="31" spans="1:11" s="166" customFormat="1" ht="51" x14ac:dyDescent="0.2">
      <c r="A31" s="191">
        <v>10</v>
      </c>
      <c r="B31" s="128" t="s">
        <v>270</v>
      </c>
      <c r="C31" s="62"/>
      <c r="D31" s="61"/>
      <c r="E31" s="209"/>
      <c r="F31" s="117"/>
      <c r="G31" s="117"/>
      <c r="H31" s="117"/>
      <c r="I31" s="117"/>
      <c r="J31" s="118"/>
      <c r="K31" s="146">
        <f>'Maintenance et Support Tech.'!K15*2</f>
        <v>0</v>
      </c>
    </row>
    <row r="32" spans="1:11" s="166" customFormat="1" x14ac:dyDescent="0.2">
      <c r="A32" s="191"/>
      <c r="B32" s="70"/>
      <c r="C32" s="62"/>
      <c r="D32" s="61"/>
      <c r="E32" s="209"/>
      <c r="F32" s="164"/>
      <c r="G32" s="164"/>
      <c r="H32" s="164"/>
      <c r="I32" s="164"/>
      <c r="J32" s="97"/>
      <c r="K32" s="146"/>
    </row>
    <row r="33" spans="1:11" s="166" customFormat="1" x14ac:dyDescent="0.2">
      <c r="A33" s="191"/>
      <c r="B33" s="128" t="s">
        <v>271</v>
      </c>
      <c r="C33" s="62"/>
      <c r="D33" s="61"/>
      <c r="E33" s="209"/>
      <c r="F33" s="117"/>
      <c r="G33" s="117"/>
      <c r="H33" s="117"/>
      <c r="I33" s="117"/>
      <c r="J33" s="118"/>
      <c r="K33" s="146"/>
    </row>
    <row r="34" spans="1:11" ht="25.5" x14ac:dyDescent="0.2">
      <c r="A34" s="191">
        <v>11</v>
      </c>
      <c r="B34" s="70" t="s">
        <v>474</v>
      </c>
      <c r="C34" s="32"/>
      <c r="D34" s="25"/>
      <c r="E34" s="126"/>
      <c r="F34" s="164"/>
      <c r="G34" s="164"/>
      <c r="H34" s="164"/>
      <c r="I34" s="164"/>
      <c r="J34" s="97"/>
      <c r="K34" s="154">
        <f>Pièces!K15</f>
        <v>0</v>
      </c>
    </row>
    <row r="35" spans="1:11" ht="25.5" x14ac:dyDescent="0.2">
      <c r="A35" s="191">
        <v>12</v>
      </c>
      <c r="B35" s="60" t="s">
        <v>478</v>
      </c>
      <c r="C35" s="37"/>
      <c r="D35" s="34"/>
      <c r="E35" s="23"/>
      <c r="F35" s="97"/>
      <c r="G35" s="164"/>
      <c r="H35" s="198"/>
      <c r="I35" s="164"/>
      <c r="J35" s="97"/>
      <c r="K35" s="154">
        <f>Pièces!K17</f>
        <v>0</v>
      </c>
    </row>
    <row r="36" spans="1:11" ht="12" customHeight="1" x14ac:dyDescent="0.2">
      <c r="A36" s="191"/>
      <c r="B36" s="62"/>
      <c r="C36" s="32"/>
      <c r="D36" s="34"/>
      <c r="E36" s="126"/>
      <c r="F36" s="164"/>
      <c r="G36" s="164"/>
      <c r="H36" s="164"/>
      <c r="I36" s="164"/>
      <c r="J36" s="97"/>
      <c r="K36" s="154"/>
    </row>
    <row r="37" spans="1:11" x14ac:dyDescent="0.2">
      <c r="A37" s="191">
        <v>13</v>
      </c>
      <c r="B37" s="70" t="s">
        <v>274</v>
      </c>
      <c r="C37" s="456"/>
      <c r="D37" s="25" t="s">
        <v>272</v>
      </c>
      <c r="E37" s="106">
        <v>8</v>
      </c>
      <c r="F37" s="458">
        <v>0</v>
      </c>
      <c r="G37" s="458">
        <v>0</v>
      </c>
      <c r="H37" s="458">
        <v>0</v>
      </c>
      <c r="I37" s="458">
        <v>0</v>
      </c>
      <c r="J37" s="459">
        <v>0</v>
      </c>
      <c r="K37" s="154">
        <f>E37*(G37+I37+J37)</f>
        <v>0</v>
      </c>
    </row>
    <row r="38" spans="1:11" x14ac:dyDescent="0.2">
      <c r="A38" s="191">
        <v>14</v>
      </c>
      <c r="B38" s="27" t="s">
        <v>379</v>
      </c>
      <c r="C38" s="457"/>
      <c r="D38" s="25" t="s">
        <v>272</v>
      </c>
      <c r="E38" s="106">
        <v>8</v>
      </c>
      <c r="F38" s="458">
        <v>0</v>
      </c>
      <c r="G38" s="458">
        <v>0</v>
      </c>
      <c r="H38" s="458">
        <v>0</v>
      </c>
      <c r="I38" s="458">
        <v>0</v>
      </c>
      <c r="J38" s="459">
        <v>0</v>
      </c>
      <c r="K38" s="154">
        <f>E38*(G38+I38+J38)</f>
        <v>0</v>
      </c>
    </row>
    <row r="39" spans="1:11" x14ac:dyDescent="0.2">
      <c r="A39" s="191">
        <v>15</v>
      </c>
      <c r="B39" s="62" t="s">
        <v>275</v>
      </c>
      <c r="C39" s="456"/>
      <c r="D39" s="25" t="s">
        <v>272</v>
      </c>
      <c r="E39" s="106">
        <v>8</v>
      </c>
      <c r="F39" s="458">
        <v>0</v>
      </c>
      <c r="G39" s="458">
        <v>0</v>
      </c>
      <c r="H39" s="458">
        <v>0</v>
      </c>
      <c r="I39" s="458">
        <v>0</v>
      </c>
      <c r="J39" s="459">
        <v>0</v>
      </c>
      <c r="K39" s="154">
        <f>E39*(G39+I39+J39)</f>
        <v>0</v>
      </c>
    </row>
    <row r="40" spans="1:11" x14ac:dyDescent="0.2">
      <c r="A40" s="191"/>
      <c r="B40" s="60"/>
      <c r="C40" s="32"/>
      <c r="D40" s="25"/>
      <c r="E40" s="106"/>
      <c r="F40" s="164"/>
      <c r="G40" s="164"/>
      <c r="H40" s="164"/>
      <c r="I40" s="164"/>
      <c r="J40" s="97"/>
      <c r="K40" s="154"/>
    </row>
    <row r="41" spans="1:11" ht="25.5" x14ac:dyDescent="0.2">
      <c r="A41" s="191">
        <v>16</v>
      </c>
      <c r="B41" s="70" t="s">
        <v>276</v>
      </c>
      <c r="C41" s="456"/>
      <c r="D41" s="25" t="s">
        <v>272</v>
      </c>
      <c r="E41" s="106">
        <v>1</v>
      </c>
      <c r="F41" s="458">
        <v>0</v>
      </c>
      <c r="G41" s="458">
        <v>0</v>
      </c>
      <c r="H41" s="458">
        <v>0</v>
      </c>
      <c r="I41" s="458">
        <v>0</v>
      </c>
      <c r="J41" s="459">
        <v>0</v>
      </c>
      <c r="K41" s="154">
        <f>E41*(G41+I41+J41)</f>
        <v>0</v>
      </c>
    </row>
    <row r="42" spans="1:11" ht="25.5" x14ac:dyDescent="0.2">
      <c r="A42" s="191">
        <v>17</v>
      </c>
      <c r="B42" s="70" t="s">
        <v>279</v>
      </c>
      <c r="C42" s="32"/>
      <c r="D42" s="25"/>
      <c r="E42" s="106"/>
      <c r="F42" s="164"/>
      <c r="G42" s="164"/>
      <c r="H42" s="164"/>
      <c r="I42" s="164"/>
      <c r="J42" s="97"/>
      <c r="K42" s="154">
        <f>'Licences des Logiciels'!L14</f>
        <v>0</v>
      </c>
    </row>
    <row r="43" spans="1:11" x14ac:dyDescent="0.2">
      <c r="A43" s="191"/>
      <c r="B43" s="62"/>
      <c r="C43" s="32"/>
      <c r="D43" s="25"/>
      <c r="E43" s="106"/>
      <c r="F43" s="164"/>
      <c r="G43" s="164"/>
      <c r="H43" s="164"/>
      <c r="I43" s="164"/>
      <c r="J43" s="97"/>
      <c r="K43" s="146"/>
    </row>
    <row r="44" spans="1:11" ht="25.5" x14ac:dyDescent="0.2">
      <c r="A44" s="191">
        <v>18</v>
      </c>
      <c r="B44" s="70" t="s">
        <v>277</v>
      </c>
      <c r="C44" s="456"/>
      <c r="D44" s="25" t="s">
        <v>272</v>
      </c>
      <c r="E44" s="106">
        <v>1</v>
      </c>
      <c r="F44" s="458">
        <v>0</v>
      </c>
      <c r="G44" s="458">
        <v>0</v>
      </c>
      <c r="H44" s="458">
        <v>0</v>
      </c>
      <c r="I44" s="458">
        <v>0</v>
      </c>
      <c r="J44" s="459">
        <v>0</v>
      </c>
      <c r="K44" s="154">
        <f>E44*(G44+I44+J44)</f>
        <v>0</v>
      </c>
    </row>
    <row r="45" spans="1:11" ht="25.5" x14ac:dyDescent="0.2">
      <c r="A45" s="191">
        <v>19</v>
      </c>
      <c r="B45" s="70" t="s">
        <v>280</v>
      </c>
      <c r="C45" s="32"/>
      <c r="D45" s="25"/>
      <c r="E45" s="106"/>
      <c r="F45" s="164"/>
      <c r="G45" s="164"/>
      <c r="H45" s="164"/>
      <c r="I45" s="164"/>
      <c r="J45" s="97"/>
      <c r="K45" s="154">
        <f>'Licences des Logiciels'!L15</f>
        <v>0</v>
      </c>
    </row>
    <row r="46" spans="1:11" x14ac:dyDescent="0.2">
      <c r="A46" s="191"/>
      <c r="B46" s="62"/>
      <c r="C46" s="32"/>
      <c r="D46" s="25"/>
      <c r="E46" s="106"/>
      <c r="F46" s="164" t="s">
        <v>199</v>
      </c>
      <c r="G46" s="164"/>
      <c r="H46" s="164"/>
      <c r="I46" s="164"/>
      <c r="J46" s="97"/>
      <c r="K46" s="146"/>
    </row>
    <row r="47" spans="1:11" ht="25.5" x14ac:dyDescent="0.2">
      <c r="A47" s="191">
        <v>20</v>
      </c>
      <c r="B47" s="70" t="s">
        <v>278</v>
      </c>
      <c r="C47" s="456"/>
      <c r="D47" s="25" t="s">
        <v>272</v>
      </c>
      <c r="E47" s="106">
        <v>1</v>
      </c>
      <c r="F47" s="458">
        <v>0</v>
      </c>
      <c r="G47" s="458">
        <v>0</v>
      </c>
      <c r="H47" s="458">
        <v>0</v>
      </c>
      <c r="I47" s="458">
        <v>0</v>
      </c>
      <c r="J47" s="459">
        <v>0</v>
      </c>
      <c r="K47" s="154">
        <f>E47*(G47+I47+J47)</f>
        <v>0</v>
      </c>
    </row>
    <row r="48" spans="1:11" ht="25.5" x14ac:dyDescent="0.2">
      <c r="A48" s="191">
        <v>21</v>
      </c>
      <c r="B48" s="70" t="s">
        <v>281</v>
      </c>
      <c r="C48" s="32"/>
      <c r="D48" s="25"/>
      <c r="E48" s="106"/>
      <c r="F48" s="164"/>
      <c r="G48" s="164"/>
      <c r="H48" s="164"/>
      <c r="I48" s="164"/>
      <c r="J48" s="97"/>
      <c r="K48" s="154">
        <f>'Licences des Logiciels'!L16</f>
        <v>0</v>
      </c>
    </row>
    <row r="49" spans="1:11" s="105" customFormat="1" x14ac:dyDescent="0.2">
      <c r="A49" s="191"/>
      <c r="B49" s="62"/>
      <c r="C49" s="32"/>
      <c r="D49" s="25"/>
      <c r="E49" s="106"/>
      <c r="F49" s="164"/>
      <c r="G49" s="164"/>
      <c r="H49" s="164"/>
      <c r="I49" s="164"/>
      <c r="J49" s="97"/>
      <c r="K49" s="146"/>
    </row>
    <row r="50" spans="1:11" s="105" customFormat="1" x14ac:dyDescent="0.2">
      <c r="A50" s="191">
        <v>22</v>
      </c>
      <c r="B50" s="70" t="s">
        <v>287</v>
      </c>
      <c r="C50" s="456"/>
      <c r="D50" s="25" t="s">
        <v>3</v>
      </c>
      <c r="E50" s="106">
        <v>1</v>
      </c>
      <c r="F50" s="458">
        <v>0</v>
      </c>
      <c r="G50" s="458">
        <v>0</v>
      </c>
      <c r="H50" s="458">
        <v>0</v>
      </c>
      <c r="I50" s="458">
        <v>0</v>
      </c>
      <c r="J50" s="459">
        <v>0</v>
      </c>
      <c r="K50" s="154">
        <f>E50*(G50+I50+J50)</f>
        <v>0</v>
      </c>
    </row>
    <row r="51" spans="1:11" s="105" customFormat="1" ht="25.5" x14ac:dyDescent="0.2">
      <c r="A51" s="191">
        <v>23</v>
      </c>
      <c r="B51" s="70" t="s">
        <v>282</v>
      </c>
      <c r="C51" s="32"/>
      <c r="D51" s="25"/>
      <c r="E51" s="106"/>
      <c r="F51" s="164"/>
      <c r="G51" s="164"/>
      <c r="H51" s="164"/>
      <c r="I51" s="164"/>
      <c r="J51" s="97"/>
      <c r="K51" s="154">
        <f>'Licences des Logiciels'!L17</f>
        <v>0</v>
      </c>
    </row>
    <row r="52" spans="1:11" x14ac:dyDescent="0.2">
      <c r="A52" s="191"/>
      <c r="B52" s="62"/>
      <c r="C52" s="32"/>
      <c r="D52" s="25"/>
      <c r="E52" s="106"/>
      <c r="F52" s="164"/>
      <c r="G52" s="164"/>
      <c r="H52" s="164"/>
      <c r="I52" s="164"/>
      <c r="J52" s="97"/>
      <c r="K52" s="146"/>
    </row>
    <row r="53" spans="1:11" x14ac:dyDescent="0.2">
      <c r="A53" s="191">
        <v>24</v>
      </c>
      <c r="B53" s="70" t="s">
        <v>286</v>
      </c>
      <c r="C53" s="456"/>
      <c r="D53" s="25" t="s">
        <v>3</v>
      </c>
      <c r="E53" s="106">
        <v>1</v>
      </c>
      <c r="F53" s="458">
        <v>0</v>
      </c>
      <c r="G53" s="458">
        <v>0</v>
      </c>
      <c r="H53" s="458">
        <v>0</v>
      </c>
      <c r="I53" s="458">
        <v>0</v>
      </c>
      <c r="J53" s="459">
        <v>0</v>
      </c>
      <c r="K53" s="154">
        <f>E53*(G53+I53+J53)</f>
        <v>0</v>
      </c>
    </row>
    <row r="54" spans="1:11" ht="40.35" customHeight="1" x14ac:dyDescent="0.2">
      <c r="A54" s="191">
        <v>25</v>
      </c>
      <c r="B54" s="70" t="s">
        <v>283</v>
      </c>
      <c r="C54" s="32"/>
      <c r="D54" s="25"/>
      <c r="E54" s="106"/>
      <c r="F54" s="164"/>
      <c r="G54" s="164"/>
      <c r="H54" s="164"/>
      <c r="I54" s="164"/>
      <c r="J54" s="97"/>
      <c r="K54" s="154">
        <f>'Licences des Logiciels'!L18</f>
        <v>0</v>
      </c>
    </row>
    <row r="55" spans="1:11" x14ac:dyDescent="0.2">
      <c r="A55" s="191"/>
      <c r="B55" s="62"/>
      <c r="C55" s="32"/>
      <c r="D55" s="25"/>
      <c r="E55" s="106"/>
      <c r="F55" s="164"/>
      <c r="G55" s="164"/>
      <c r="H55" s="164"/>
      <c r="I55" s="164"/>
      <c r="J55" s="97"/>
      <c r="K55" s="146"/>
    </row>
    <row r="56" spans="1:11" ht="25.5" x14ac:dyDescent="0.2">
      <c r="A56" s="191">
        <v>26</v>
      </c>
      <c r="B56" s="70" t="s">
        <v>288</v>
      </c>
      <c r="C56" s="456"/>
      <c r="D56" s="25" t="s">
        <v>3</v>
      </c>
      <c r="E56" s="106">
        <v>1</v>
      </c>
      <c r="F56" s="458">
        <v>0</v>
      </c>
      <c r="G56" s="458">
        <v>0</v>
      </c>
      <c r="H56" s="458">
        <v>0</v>
      </c>
      <c r="I56" s="458">
        <v>0</v>
      </c>
      <c r="J56" s="459">
        <v>0</v>
      </c>
      <c r="K56" s="154">
        <f>E56*(G56+I56+J56)</f>
        <v>0</v>
      </c>
    </row>
    <row r="57" spans="1:11" ht="25.5" x14ac:dyDescent="0.2">
      <c r="A57" s="191">
        <v>27</v>
      </c>
      <c r="B57" s="70" t="s">
        <v>284</v>
      </c>
      <c r="C57" s="32"/>
      <c r="D57" s="25"/>
      <c r="E57" s="106"/>
      <c r="F57" s="164"/>
      <c r="G57" s="164"/>
      <c r="H57" s="164"/>
      <c r="I57" s="164"/>
      <c r="J57" s="97"/>
      <c r="K57" s="154">
        <f>'Licences des Logiciels'!L19</f>
        <v>0</v>
      </c>
    </row>
    <row r="58" spans="1:11" x14ac:dyDescent="0.2">
      <c r="A58" s="167"/>
      <c r="B58" s="210"/>
      <c r="C58" s="210"/>
      <c r="D58" s="164"/>
      <c r="E58" s="131"/>
      <c r="F58" s="164"/>
      <c r="G58" s="164"/>
      <c r="H58" s="164"/>
      <c r="I58" s="164"/>
      <c r="J58" s="97"/>
      <c r="K58" s="146"/>
    </row>
    <row r="59" spans="1:11" x14ac:dyDescent="0.2">
      <c r="A59" s="191">
        <v>28</v>
      </c>
      <c r="B59" s="70" t="s">
        <v>289</v>
      </c>
      <c r="C59" s="456"/>
      <c r="D59" s="25" t="s">
        <v>3</v>
      </c>
      <c r="E59" s="106">
        <v>1</v>
      </c>
      <c r="F59" s="458">
        <v>0</v>
      </c>
      <c r="G59" s="458">
        <v>0</v>
      </c>
      <c r="H59" s="458">
        <v>0</v>
      </c>
      <c r="I59" s="458">
        <v>0</v>
      </c>
      <c r="J59" s="459">
        <v>0</v>
      </c>
      <c r="K59" s="154">
        <f>E59*(G59+I59+J59)</f>
        <v>0</v>
      </c>
    </row>
    <row r="60" spans="1:11" ht="25.5" x14ac:dyDescent="0.2">
      <c r="A60" s="191">
        <v>29</v>
      </c>
      <c r="B60" s="70" t="s">
        <v>285</v>
      </c>
      <c r="C60" s="32"/>
      <c r="D60" s="25"/>
      <c r="E60" s="106"/>
      <c r="F60" s="164"/>
      <c r="G60" s="164"/>
      <c r="H60" s="164"/>
      <c r="I60" s="164"/>
      <c r="J60" s="97"/>
      <c r="K60" s="154">
        <f>'Licences des Logiciels'!L20</f>
        <v>0</v>
      </c>
    </row>
    <row r="61" spans="1:11" ht="18" customHeight="1" x14ac:dyDescent="0.2">
      <c r="A61" s="191"/>
      <c r="B61" s="32"/>
      <c r="C61" s="92"/>
      <c r="D61" s="192"/>
      <c r="E61" s="81"/>
      <c r="F61" s="190"/>
      <c r="G61" s="192"/>
      <c r="H61" s="193"/>
      <c r="I61" s="192"/>
      <c r="J61" s="190"/>
      <c r="K61" s="154"/>
    </row>
    <row r="62" spans="1:11" ht="18" customHeight="1" x14ac:dyDescent="0.2">
      <c r="A62" s="191"/>
      <c r="B62" s="138" t="s">
        <v>710</v>
      </c>
      <c r="C62" s="92"/>
      <c r="D62" s="192"/>
      <c r="E62" s="81"/>
      <c r="F62" s="190"/>
      <c r="G62" s="192"/>
      <c r="H62" s="193"/>
      <c r="I62" s="192"/>
      <c r="J62" s="190"/>
      <c r="K62" s="154"/>
    </row>
    <row r="63" spans="1:11" ht="25.5" x14ac:dyDescent="0.2">
      <c r="A63" s="191">
        <v>30</v>
      </c>
      <c r="B63" s="210" t="s">
        <v>290</v>
      </c>
      <c r="C63" s="92"/>
      <c r="D63" s="93"/>
      <c r="E63" s="93"/>
      <c r="F63" s="190"/>
      <c r="G63" s="192"/>
      <c r="H63" s="193"/>
      <c r="I63" s="192"/>
      <c r="J63" s="190"/>
      <c r="K63" s="146">
        <f>'Sous-stations P2 Existantes'!K23</f>
        <v>0</v>
      </c>
    </row>
    <row r="64" spans="1:11" ht="25.5" x14ac:dyDescent="0.2">
      <c r="A64" s="191">
        <v>31</v>
      </c>
      <c r="B64" s="210" t="s">
        <v>291</v>
      </c>
      <c r="C64" s="92"/>
      <c r="D64" s="93"/>
      <c r="E64" s="93"/>
      <c r="F64" s="190"/>
      <c r="G64" s="192"/>
      <c r="H64" s="193"/>
      <c r="I64" s="192"/>
      <c r="J64" s="190"/>
      <c r="K64" s="146">
        <f>'Nouvelles Sous-stations P2'!K23</f>
        <v>0</v>
      </c>
    </row>
    <row r="65" spans="1:11" s="105" customFormat="1" x14ac:dyDescent="0.2">
      <c r="A65" s="167"/>
      <c r="B65" s="210"/>
      <c r="C65" s="210"/>
      <c r="D65" s="164"/>
      <c r="E65" s="131"/>
      <c r="F65" s="164"/>
      <c r="G65" s="164"/>
      <c r="H65" s="164"/>
      <c r="I65" s="164"/>
      <c r="J65" s="97"/>
      <c r="K65" s="154"/>
    </row>
    <row r="66" spans="1:11" ht="12" customHeight="1" x14ac:dyDescent="0.2">
      <c r="A66" s="199"/>
      <c r="B66" s="98" t="s">
        <v>292</v>
      </c>
      <c r="C66" s="99"/>
      <c r="D66" s="100"/>
      <c r="E66" s="101"/>
      <c r="F66" s="102"/>
      <c r="G66" s="103"/>
      <c r="H66" s="104"/>
      <c r="I66" s="103"/>
      <c r="J66" s="102"/>
      <c r="K66" s="143">
        <f>SUM(K28:K65)</f>
        <v>0</v>
      </c>
    </row>
    <row r="67" spans="1:11" s="105" customFormat="1" x14ac:dyDescent="0.2">
      <c r="A67" s="211"/>
      <c r="B67" s="212"/>
      <c r="C67" s="212"/>
      <c r="D67" s="213"/>
      <c r="E67" s="132"/>
      <c r="F67" s="213"/>
      <c r="G67" s="213"/>
      <c r="H67" s="213"/>
      <c r="I67" s="213"/>
      <c r="J67" s="214"/>
      <c r="K67" s="215"/>
    </row>
    <row r="68" spans="1:11" x14ac:dyDescent="0.2">
      <c r="A68" s="216"/>
      <c r="B68" s="644" t="s">
        <v>293</v>
      </c>
      <c r="C68" s="644"/>
      <c r="D68" s="644"/>
      <c r="E68" s="107"/>
      <c r="F68" s="108"/>
      <c r="G68" s="109"/>
      <c r="H68" s="110"/>
      <c r="I68" s="109"/>
      <c r="J68" s="108"/>
      <c r="K68" s="144">
        <f>SUM(K23,K66)</f>
        <v>0</v>
      </c>
    </row>
    <row r="69" spans="1:11" ht="15" customHeight="1" x14ac:dyDescent="0.2">
      <c r="A69" s="217"/>
      <c r="B69" s="218"/>
      <c r="C69" s="218"/>
      <c r="D69" s="96"/>
      <c r="E69" s="36"/>
      <c r="F69" s="96"/>
      <c r="G69" s="96"/>
      <c r="H69" s="96"/>
      <c r="I69" s="96"/>
      <c r="J69" s="219"/>
      <c r="K69" s="220"/>
    </row>
    <row r="70" spans="1:11" ht="25.5" x14ac:dyDescent="0.2">
      <c r="A70" s="221">
        <v>32</v>
      </c>
      <c r="B70" s="262" t="s">
        <v>629</v>
      </c>
      <c r="C70" s="125"/>
      <c r="D70" s="125"/>
      <c r="E70" s="125"/>
      <c r="F70" s="222"/>
      <c r="G70" s="223"/>
      <c r="H70" s="224"/>
      <c r="I70" s="223"/>
      <c r="J70" s="222"/>
      <c r="K70" s="145">
        <f>Pièces!K21</f>
        <v>0</v>
      </c>
    </row>
    <row r="71" spans="1:11" ht="13.5" thickBot="1" x14ac:dyDescent="0.25">
      <c r="A71" s="371"/>
      <c r="B71" s="372"/>
      <c r="C71" s="372"/>
      <c r="D71" s="372"/>
      <c r="E71" s="373"/>
      <c r="F71" s="373"/>
      <c r="G71" s="373"/>
      <c r="H71" s="373"/>
      <c r="I71" s="373"/>
      <c r="J71" s="374"/>
      <c r="K71" s="375"/>
    </row>
  </sheetData>
  <sheetProtection algorithmName="SHA-512" hashValue="PrJPwFCzt1LJDcqDN71PwC2dR18fR4M93gMGvA4umYFo2UslDXaD2xtjOrtbkBpUdwY1q7EQYqJx6mf2c2B14A==" saltValue="HfHBTEGD2KHYHA3/uI3rqw==" spinCount="100000" sheet="1" objects="1" scenarios="1"/>
  <mergeCells count="8">
    <mergeCell ref="J3:K3"/>
    <mergeCell ref="B68:D68"/>
    <mergeCell ref="B25:D25"/>
    <mergeCell ref="F5:G5"/>
    <mergeCell ref="H5:I5"/>
    <mergeCell ref="C5:C6"/>
    <mergeCell ref="A8:F8"/>
    <mergeCell ref="B10:J10"/>
  </mergeCells>
  <printOptions horizontalCentered="1"/>
  <pageMargins left="0.23622047244094491" right="0.23622047244094491" top="0.51181102362204722" bottom="0.51181102362204722" header="0.31496062992125984" footer="0.31496062992125984"/>
  <pageSetup paperSize="9" scale="64" fitToHeight="0" orientation="landscape" r:id="rId1"/>
  <headerFooter alignWithMargins="0">
    <oddFooter>&amp;C&amp;A&amp;RPage &amp;P de &amp;N</oddFooter>
  </headerFooter>
  <rowBreaks count="2" manualBreakCount="2">
    <brk id="30" max="10" man="1"/>
    <brk id="6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140"/>
  <sheetViews>
    <sheetView showGridLines="0" view="pageBreakPreview" zoomScaleNormal="70" zoomScaleSheetLayoutView="100" workbookViewId="0">
      <pane ySplit="9" topLeftCell="A35" activePane="bottomLeft" state="frozen"/>
      <selection activeCell="B40" sqref="B40"/>
      <selection pane="bottomLeft" activeCell="A2" sqref="A2"/>
    </sheetView>
  </sheetViews>
  <sheetFormatPr baseColWidth="10" defaultColWidth="9.140625" defaultRowHeight="12.75" x14ac:dyDescent="0.2"/>
  <cols>
    <col min="1" max="1" width="7.42578125" style="10" customWidth="1"/>
    <col min="2" max="2" width="51.85546875" style="10" customWidth="1"/>
    <col min="3" max="3" width="13.85546875" style="10" customWidth="1"/>
    <col min="4" max="5" width="10" style="10" customWidth="1"/>
    <col min="6" max="6" width="15.7109375" style="338" customWidth="1"/>
    <col min="7"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s="166" customFormat="1" ht="18" customHeight="1" x14ac:dyDescent="0.2">
      <c r="A1" s="378"/>
      <c r="B1" s="379"/>
      <c r="C1" s="379"/>
      <c r="D1" s="379"/>
      <c r="E1" s="379"/>
      <c r="F1" s="380"/>
      <c r="G1" s="381"/>
      <c r="H1" s="381"/>
      <c r="I1" s="381"/>
      <c r="J1" s="381"/>
      <c r="K1" s="382"/>
    </row>
    <row r="2" spans="1:11" ht="18" customHeight="1" x14ac:dyDescent="0.25">
      <c r="A2" s="172"/>
      <c r="B2" s="383"/>
      <c r="C2" s="383"/>
      <c r="D2" s="363" t="s">
        <v>779</v>
      </c>
      <c r="E2" s="173"/>
      <c r="F2" s="363"/>
      <c r="G2" s="369"/>
      <c r="H2" s="369"/>
      <c r="I2" s="369"/>
      <c r="J2" s="330"/>
      <c r="K2" s="384" t="s">
        <v>250</v>
      </c>
    </row>
    <row r="3" spans="1:11" ht="18" customHeight="1" x14ac:dyDescent="0.25">
      <c r="A3" s="172"/>
      <c r="B3" s="383"/>
      <c r="C3" s="383"/>
      <c r="D3" s="363" t="s">
        <v>341</v>
      </c>
      <c r="E3" s="173"/>
      <c r="F3" s="363"/>
      <c r="G3" s="369"/>
      <c r="H3" s="369"/>
      <c r="I3" s="369"/>
      <c r="J3" s="514" t="s">
        <v>249</v>
      </c>
      <c r="K3" s="515"/>
    </row>
    <row r="4" spans="1:11" ht="18" customHeight="1" x14ac:dyDescent="0.25">
      <c r="A4" s="172"/>
      <c r="B4" s="383"/>
      <c r="C4" s="383"/>
      <c r="D4" s="363" t="s">
        <v>248</v>
      </c>
      <c r="E4" s="369"/>
      <c r="F4" s="363"/>
      <c r="G4" s="369"/>
      <c r="H4" s="369"/>
      <c r="I4" s="369"/>
      <c r="J4" s="654" t="str">
        <f>IF('Prix Total'!J3="","",'Prix Total'!J3)</f>
        <v/>
      </c>
      <c r="K4" s="655"/>
    </row>
    <row r="5" spans="1:11" ht="6.75" customHeight="1" thickBot="1" x14ac:dyDescent="0.25">
      <c r="A5" s="367"/>
      <c r="B5" s="368"/>
      <c r="C5" s="368"/>
      <c r="D5" s="368"/>
      <c r="E5" s="368"/>
      <c r="F5" s="385"/>
      <c r="G5" s="368"/>
      <c r="H5" s="368"/>
      <c r="I5" s="368"/>
      <c r="J5" s="368"/>
      <c r="K5" s="370"/>
    </row>
    <row r="6" spans="1:11" ht="53.45" customHeight="1" x14ac:dyDescent="0.2">
      <c r="A6" s="121"/>
      <c r="B6" s="357"/>
      <c r="C6" s="647" t="s">
        <v>251</v>
      </c>
      <c r="D6" s="357"/>
      <c r="E6" s="357"/>
      <c r="F6" s="645" t="s">
        <v>255</v>
      </c>
      <c r="G6" s="653"/>
      <c r="H6" s="645" t="s">
        <v>254</v>
      </c>
      <c r="I6" s="653"/>
      <c r="J6" s="122" t="s">
        <v>256</v>
      </c>
      <c r="K6" s="163" t="s">
        <v>257</v>
      </c>
    </row>
    <row r="7" spans="1:11" s="332" customFormat="1" ht="12" x14ac:dyDescent="0.2">
      <c r="A7" s="123" t="s">
        <v>0</v>
      </c>
      <c r="B7" s="47" t="s">
        <v>1</v>
      </c>
      <c r="C7" s="648"/>
      <c r="D7" s="358" t="s">
        <v>252</v>
      </c>
      <c r="E7" s="358" t="s">
        <v>253</v>
      </c>
      <c r="F7" s="48" t="s">
        <v>37</v>
      </c>
      <c r="G7" s="48" t="s">
        <v>38</v>
      </c>
      <c r="H7" s="48" t="s">
        <v>37</v>
      </c>
      <c r="I7" s="48" t="s">
        <v>38</v>
      </c>
      <c r="J7" s="49" t="s">
        <v>299</v>
      </c>
      <c r="K7" s="139" t="s">
        <v>39</v>
      </c>
    </row>
    <row r="8" spans="1:11" s="105" customFormat="1" ht="24" x14ac:dyDescent="0.2">
      <c r="A8" s="53"/>
      <c r="B8" s="51" t="s">
        <v>294</v>
      </c>
      <c r="C8" s="51"/>
      <c r="D8" s="51"/>
      <c r="E8" s="51" t="s">
        <v>64</v>
      </c>
      <c r="F8" s="51" t="s">
        <v>65</v>
      </c>
      <c r="G8" s="51" t="s">
        <v>66</v>
      </c>
      <c r="H8" s="51" t="s">
        <v>67</v>
      </c>
      <c r="I8" s="51" t="s">
        <v>68</v>
      </c>
      <c r="J8" s="52" t="s">
        <v>69</v>
      </c>
      <c r="K8" s="140" t="s">
        <v>198</v>
      </c>
    </row>
    <row r="9" spans="1:11" s="173" customFormat="1" ht="3.6" customHeight="1" x14ac:dyDescent="0.2">
      <c r="A9" s="386"/>
      <c r="B9" s="11"/>
      <c r="C9" s="11"/>
      <c r="D9" s="11"/>
      <c r="E9" s="11"/>
      <c r="F9" s="227"/>
      <c r="G9" s="11"/>
      <c r="H9" s="11"/>
      <c r="I9" s="11"/>
      <c r="J9" s="11"/>
      <c r="K9" s="228"/>
    </row>
    <row r="10" spans="1:11" s="173" customFormat="1" ht="24" customHeight="1" x14ac:dyDescent="0.25">
      <c r="A10" s="649" t="s">
        <v>338</v>
      </c>
      <c r="B10" s="650"/>
      <c r="C10" s="650"/>
      <c r="D10" s="650"/>
      <c r="E10" s="650"/>
      <c r="F10" s="650"/>
      <c r="G10" s="170"/>
      <c r="H10" s="170"/>
      <c r="I10" s="170"/>
      <c r="J10" s="170"/>
      <c r="K10" s="171"/>
    </row>
    <row r="11" spans="1:11" ht="18" customHeight="1" x14ac:dyDescent="0.2">
      <c r="A11" s="387"/>
      <c r="B11" s="8" t="s">
        <v>729</v>
      </c>
      <c r="C11" s="8"/>
      <c r="D11" s="230"/>
      <c r="E11" s="230"/>
      <c r="F11" s="231"/>
      <c r="G11" s="278"/>
      <c r="H11" s="278"/>
      <c r="I11" s="278"/>
      <c r="J11" s="278"/>
      <c r="K11" s="232"/>
    </row>
    <row r="12" spans="1:11" ht="18" customHeight="1" x14ac:dyDescent="0.2">
      <c r="A12" s="167">
        <v>6000</v>
      </c>
      <c r="B12" s="32" t="s">
        <v>718</v>
      </c>
      <c r="C12" s="233"/>
      <c r="D12" s="233"/>
      <c r="E12" s="234"/>
      <c r="F12" s="95"/>
      <c r="G12" s="164"/>
      <c r="H12" s="164"/>
      <c r="I12" s="164"/>
      <c r="J12" s="97"/>
      <c r="K12" s="154">
        <f>K37</f>
        <v>0</v>
      </c>
    </row>
    <row r="13" spans="1:11" ht="18" customHeight="1" x14ac:dyDescent="0.2">
      <c r="A13" s="167">
        <v>2500</v>
      </c>
      <c r="B13" s="32" t="s">
        <v>351</v>
      </c>
      <c r="C13" s="233"/>
      <c r="D13" s="233"/>
      <c r="E13" s="234"/>
      <c r="F13" s="95"/>
      <c r="G13" s="164"/>
      <c r="H13" s="164"/>
      <c r="I13" s="164"/>
      <c r="J13" s="97"/>
      <c r="K13" s="154">
        <f>K41</f>
        <v>0</v>
      </c>
    </row>
    <row r="14" spans="1:11" ht="18" customHeight="1" x14ac:dyDescent="0.2">
      <c r="A14" s="167">
        <v>4300</v>
      </c>
      <c r="B14" s="32" t="s">
        <v>360</v>
      </c>
      <c r="C14" s="233"/>
      <c r="D14" s="233"/>
      <c r="E14" s="234"/>
      <c r="F14" s="95"/>
      <c r="G14" s="164"/>
      <c r="H14" s="164"/>
      <c r="I14" s="164"/>
      <c r="J14" s="97"/>
      <c r="K14" s="154">
        <f>K53</f>
        <v>0</v>
      </c>
    </row>
    <row r="15" spans="1:11" ht="18" customHeight="1" x14ac:dyDescent="0.2">
      <c r="A15" s="167">
        <v>5200</v>
      </c>
      <c r="B15" s="32" t="s">
        <v>655</v>
      </c>
      <c r="C15" s="233"/>
      <c r="D15" s="233"/>
      <c r="E15" s="234"/>
      <c r="F15" s="95"/>
      <c r="G15" s="164"/>
      <c r="H15" s="164"/>
      <c r="I15" s="164"/>
      <c r="J15" s="97"/>
      <c r="K15" s="154">
        <f>K63</f>
        <v>0</v>
      </c>
    </row>
    <row r="16" spans="1:11" s="166" customFormat="1" ht="18" customHeight="1" x14ac:dyDescent="0.2">
      <c r="A16" s="191">
        <v>6800</v>
      </c>
      <c r="B16" s="62" t="s">
        <v>28</v>
      </c>
      <c r="C16" s="129"/>
      <c r="D16" s="129"/>
      <c r="E16" s="130"/>
      <c r="F16" s="116"/>
      <c r="G16" s="117"/>
      <c r="H16" s="117"/>
      <c r="I16" s="117"/>
      <c r="J16" s="118"/>
      <c r="K16" s="146">
        <f>K92</f>
        <v>0</v>
      </c>
    </row>
    <row r="17" spans="1:11" s="133" customFormat="1" ht="18" customHeight="1" x14ac:dyDescent="0.2">
      <c r="A17" s="191">
        <v>6900</v>
      </c>
      <c r="B17" s="62" t="s">
        <v>339</v>
      </c>
      <c r="C17" s="129"/>
      <c r="D17" s="129"/>
      <c r="E17" s="130"/>
      <c r="F17" s="116"/>
      <c r="G17" s="117"/>
      <c r="H17" s="117"/>
      <c r="I17" s="117"/>
      <c r="J17" s="118"/>
      <c r="K17" s="146">
        <f>K111</f>
        <v>0</v>
      </c>
    </row>
    <row r="18" spans="1:11" ht="18" customHeight="1" x14ac:dyDescent="0.2">
      <c r="A18" s="167">
        <v>6600</v>
      </c>
      <c r="B18" s="62" t="s">
        <v>409</v>
      </c>
      <c r="C18" s="233"/>
      <c r="D18" s="233"/>
      <c r="E18" s="234"/>
      <c r="F18" s="95"/>
      <c r="G18" s="164"/>
      <c r="H18" s="164"/>
      <c r="I18" s="164"/>
      <c r="J18" s="97"/>
      <c r="K18" s="154">
        <f>K122</f>
        <v>0</v>
      </c>
    </row>
    <row r="19" spans="1:11" ht="18" customHeight="1" x14ac:dyDescent="0.2">
      <c r="A19" s="167">
        <v>6700</v>
      </c>
      <c r="B19" s="62" t="s">
        <v>340</v>
      </c>
      <c r="C19" s="233"/>
      <c r="D19" s="233"/>
      <c r="E19" s="234"/>
      <c r="F19" s="95"/>
      <c r="G19" s="164"/>
      <c r="H19" s="164"/>
      <c r="I19" s="164"/>
      <c r="J19" s="97"/>
      <c r="K19" s="154">
        <f>K131</f>
        <v>0</v>
      </c>
    </row>
    <row r="20" spans="1:11" ht="18" customHeight="1" x14ac:dyDescent="0.2">
      <c r="A20" s="167" t="s">
        <v>14</v>
      </c>
      <c r="B20" s="32" t="s">
        <v>342</v>
      </c>
      <c r="C20" s="233"/>
      <c r="D20" s="233"/>
      <c r="E20" s="234"/>
      <c r="F20" s="95"/>
      <c r="G20" s="164"/>
      <c r="H20" s="164"/>
      <c r="I20" s="164"/>
      <c r="J20" s="97"/>
      <c r="K20" s="154">
        <f>K139</f>
        <v>0</v>
      </c>
    </row>
    <row r="21" spans="1:11" ht="17.25" customHeight="1" x14ac:dyDescent="0.2">
      <c r="A21" s="388"/>
      <c r="B21" s="31" t="s">
        <v>720</v>
      </c>
      <c r="C21" s="46"/>
      <c r="D21" s="46"/>
      <c r="E21" s="46"/>
      <c r="F21" s="247"/>
      <c r="G21" s="38"/>
      <c r="H21" s="38"/>
      <c r="I21" s="38"/>
      <c r="J21" s="38"/>
      <c r="K21" s="144">
        <f>SUM(K12:K20)</f>
        <v>0</v>
      </c>
    </row>
    <row r="22" spans="1:11" ht="6" hidden="1" customHeight="1" x14ac:dyDescent="0.2">
      <c r="A22" s="172"/>
      <c r="B22" s="173"/>
      <c r="C22" s="173"/>
      <c r="D22" s="173"/>
      <c r="E22" s="173"/>
      <c r="F22" s="248"/>
      <c r="G22" s="266"/>
      <c r="H22" s="266"/>
      <c r="I22" s="266"/>
      <c r="J22" s="266"/>
      <c r="K22" s="249"/>
    </row>
    <row r="23" spans="1:11" ht="6" customHeight="1" x14ac:dyDescent="0.2">
      <c r="A23" s="172"/>
      <c r="B23" s="173"/>
      <c r="C23" s="173"/>
      <c r="D23" s="173"/>
      <c r="E23" s="173"/>
      <c r="F23" s="248"/>
      <c r="G23" s="266"/>
      <c r="H23" s="266"/>
      <c r="I23" s="266"/>
      <c r="J23" s="266"/>
      <c r="K23" s="249"/>
    </row>
    <row r="24" spans="1:11" ht="18" customHeight="1" x14ac:dyDescent="0.2">
      <c r="A24" s="309">
        <v>6000</v>
      </c>
      <c r="B24" s="1" t="s">
        <v>719</v>
      </c>
      <c r="C24" s="1"/>
      <c r="D24" s="137"/>
      <c r="E24" s="137"/>
      <c r="F24" s="250"/>
      <c r="G24" s="203"/>
      <c r="H24" s="203"/>
      <c r="I24" s="203"/>
      <c r="J24" s="203"/>
      <c r="K24" s="204"/>
    </row>
    <row r="25" spans="1:11" ht="25.5" x14ac:dyDescent="0.2">
      <c r="A25" s="175">
        <v>6001</v>
      </c>
      <c r="B25" s="29" t="s">
        <v>422</v>
      </c>
      <c r="C25" s="460"/>
      <c r="D25" s="25" t="s">
        <v>3</v>
      </c>
      <c r="E25" s="282">
        <v>1</v>
      </c>
      <c r="F25" s="476">
        <v>0</v>
      </c>
      <c r="G25" s="477">
        <v>0</v>
      </c>
      <c r="H25" s="477">
        <v>0</v>
      </c>
      <c r="I25" s="477">
        <v>0</v>
      </c>
      <c r="J25" s="478">
        <v>0</v>
      </c>
      <c r="K25" s="181">
        <f t="shared" ref="K25:K36" si="0">E25*(G25+I25+J25)</f>
        <v>0</v>
      </c>
    </row>
    <row r="26" spans="1:11" ht="31.35" customHeight="1" x14ac:dyDescent="0.2">
      <c r="A26" s="182">
        <v>6002</v>
      </c>
      <c r="B26" s="36" t="s">
        <v>343</v>
      </c>
      <c r="C26" s="460"/>
      <c r="D26" s="25" t="s">
        <v>3</v>
      </c>
      <c r="E26" s="253">
        <v>1</v>
      </c>
      <c r="F26" s="479">
        <v>0</v>
      </c>
      <c r="G26" s="480">
        <v>0</v>
      </c>
      <c r="H26" s="480">
        <v>0</v>
      </c>
      <c r="I26" s="480">
        <v>0</v>
      </c>
      <c r="J26" s="459">
        <v>0</v>
      </c>
      <c r="K26" s="154">
        <f t="shared" si="0"/>
        <v>0</v>
      </c>
    </row>
    <row r="27" spans="1:11" ht="51" x14ac:dyDescent="0.2">
      <c r="A27" s="182" t="s">
        <v>63</v>
      </c>
      <c r="B27" s="36" t="s">
        <v>345</v>
      </c>
      <c r="C27" s="460"/>
      <c r="D27" s="25" t="s">
        <v>3</v>
      </c>
      <c r="E27" s="253">
        <v>1</v>
      </c>
      <c r="F27" s="479">
        <v>0</v>
      </c>
      <c r="G27" s="480">
        <v>0</v>
      </c>
      <c r="H27" s="480">
        <v>0</v>
      </c>
      <c r="I27" s="480">
        <v>0</v>
      </c>
      <c r="J27" s="459">
        <v>0</v>
      </c>
      <c r="K27" s="154">
        <f t="shared" si="0"/>
        <v>0</v>
      </c>
    </row>
    <row r="28" spans="1:11" ht="18" customHeight="1" x14ac:dyDescent="0.2">
      <c r="A28" s="182">
        <v>6004</v>
      </c>
      <c r="B28" s="36" t="s">
        <v>344</v>
      </c>
      <c r="C28" s="460"/>
      <c r="D28" s="25" t="s">
        <v>3</v>
      </c>
      <c r="E28" s="253">
        <v>1</v>
      </c>
      <c r="F28" s="479">
        <v>0</v>
      </c>
      <c r="G28" s="480">
        <v>0</v>
      </c>
      <c r="H28" s="480">
        <v>0</v>
      </c>
      <c r="I28" s="480">
        <v>0</v>
      </c>
      <c r="J28" s="459">
        <v>0</v>
      </c>
      <c r="K28" s="154">
        <f t="shared" si="0"/>
        <v>0</v>
      </c>
    </row>
    <row r="29" spans="1:11" ht="30" customHeight="1" x14ac:dyDescent="0.2">
      <c r="A29" s="182">
        <v>6005</v>
      </c>
      <c r="B29" s="36" t="s">
        <v>346</v>
      </c>
      <c r="C29" s="460"/>
      <c r="D29" s="25" t="s">
        <v>3</v>
      </c>
      <c r="E29" s="253">
        <v>1</v>
      </c>
      <c r="F29" s="479">
        <v>0</v>
      </c>
      <c r="G29" s="480">
        <v>0</v>
      </c>
      <c r="H29" s="480">
        <v>0</v>
      </c>
      <c r="I29" s="480">
        <v>0</v>
      </c>
      <c r="J29" s="459">
        <v>0</v>
      </c>
      <c r="K29" s="154">
        <f t="shared" si="0"/>
        <v>0</v>
      </c>
    </row>
    <row r="30" spans="1:11" ht="19.5" customHeight="1" x14ac:dyDescent="0.2">
      <c r="A30" s="182">
        <v>6006</v>
      </c>
      <c r="B30" s="33" t="s">
        <v>650</v>
      </c>
      <c r="C30" s="461"/>
      <c r="D30" s="25" t="s">
        <v>3</v>
      </c>
      <c r="E30" s="253">
        <v>1</v>
      </c>
      <c r="F30" s="479">
        <v>0</v>
      </c>
      <c r="G30" s="480">
        <v>0</v>
      </c>
      <c r="H30" s="480">
        <v>0</v>
      </c>
      <c r="I30" s="480">
        <v>0</v>
      </c>
      <c r="J30" s="459">
        <v>0</v>
      </c>
      <c r="K30" s="154">
        <f t="shared" si="0"/>
        <v>0</v>
      </c>
    </row>
    <row r="31" spans="1:11" ht="18" customHeight="1" x14ac:dyDescent="0.2">
      <c r="A31" s="182">
        <v>6007</v>
      </c>
      <c r="B31" s="36" t="s">
        <v>347</v>
      </c>
      <c r="C31" s="460"/>
      <c r="D31" s="25" t="s">
        <v>3</v>
      </c>
      <c r="E31" s="253">
        <v>1</v>
      </c>
      <c r="F31" s="479">
        <v>0</v>
      </c>
      <c r="G31" s="480">
        <v>0</v>
      </c>
      <c r="H31" s="480">
        <v>0</v>
      </c>
      <c r="I31" s="480">
        <v>0</v>
      </c>
      <c r="J31" s="459">
        <v>0</v>
      </c>
      <c r="K31" s="154">
        <f t="shared" si="0"/>
        <v>0</v>
      </c>
    </row>
    <row r="32" spans="1:11" ht="25.5" x14ac:dyDescent="0.2">
      <c r="A32" s="182">
        <v>6008</v>
      </c>
      <c r="B32" s="36" t="s">
        <v>731</v>
      </c>
      <c r="C32" s="460"/>
      <c r="D32" s="25" t="s">
        <v>3</v>
      </c>
      <c r="E32" s="253">
        <v>1</v>
      </c>
      <c r="F32" s="479">
        <v>0</v>
      </c>
      <c r="G32" s="480">
        <v>0</v>
      </c>
      <c r="H32" s="480">
        <v>0</v>
      </c>
      <c r="I32" s="480">
        <v>0</v>
      </c>
      <c r="J32" s="459">
        <v>0</v>
      </c>
      <c r="K32" s="154">
        <f t="shared" si="0"/>
        <v>0</v>
      </c>
    </row>
    <row r="33" spans="1:11" ht="38.25" x14ac:dyDescent="0.2">
      <c r="A33" s="191" t="s">
        <v>195</v>
      </c>
      <c r="B33" s="131" t="s">
        <v>348</v>
      </c>
      <c r="C33" s="462"/>
      <c r="D33" s="25" t="s">
        <v>3</v>
      </c>
      <c r="E33" s="253">
        <v>1</v>
      </c>
      <c r="F33" s="479">
        <v>0</v>
      </c>
      <c r="G33" s="480">
        <v>0</v>
      </c>
      <c r="H33" s="480">
        <v>0</v>
      </c>
      <c r="I33" s="480">
        <v>0</v>
      </c>
      <c r="J33" s="459">
        <v>0</v>
      </c>
      <c r="K33" s="154">
        <f t="shared" si="0"/>
        <v>0</v>
      </c>
    </row>
    <row r="34" spans="1:11" x14ac:dyDescent="0.2">
      <c r="A34" s="191" t="s">
        <v>196</v>
      </c>
      <c r="B34" s="131" t="s">
        <v>349</v>
      </c>
      <c r="C34" s="462"/>
      <c r="D34" s="25" t="s">
        <v>3</v>
      </c>
      <c r="E34" s="253">
        <v>1</v>
      </c>
      <c r="F34" s="479">
        <v>0</v>
      </c>
      <c r="G34" s="480">
        <v>0</v>
      </c>
      <c r="H34" s="480">
        <v>0</v>
      </c>
      <c r="I34" s="480">
        <v>0</v>
      </c>
      <c r="J34" s="459">
        <v>0</v>
      </c>
      <c r="K34" s="154">
        <f t="shared" si="0"/>
        <v>0</v>
      </c>
    </row>
    <row r="35" spans="1:11" ht="25.5" x14ac:dyDescent="0.2">
      <c r="A35" s="182" t="s">
        <v>197</v>
      </c>
      <c r="B35" s="132" t="s">
        <v>350</v>
      </c>
      <c r="C35" s="463"/>
      <c r="D35" s="25" t="s">
        <v>3</v>
      </c>
      <c r="E35" s="253">
        <v>1</v>
      </c>
      <c r="F35" s="479">
        <v>0</v>
      </c>
      <c r="G35" s="480">
        <v>0</v>
      </c>
      <c r="H35" s="480">
        <v>0</v>
      </c>
      <c r="I35" s="480">
        <v>0</v>
      </c>
      <c r="J35" s="459">
        <v>0</v>
      </c>
      <c r="K35" s="154">
        <f t="shared" si="0"/>
        <v>0</v>
      </c>
    </row>
    <row r="36" spans="1:11" ht="25.5" x14ac:dyDescent="0.2">
      <c r="A36" s="182">
        <v>6010</v>
      </c>
      <c r="B36" s="50" t="s">
        <v>358</v>
      </c>
      <c r="C36" s="464"/>
      <c r="D36" s="462"/>
      <c r="E36" s="465"/>
      <c r="F36" s="481">
        <v>0</v>
      </c>
      <c r="G36" s="482">
        <v>0</v>
      </c>
      <c r="H36" s="482">
        <v>0</v>
      </c>
      <c r="I36" s="482">
        <v>0</v>
      </c>
      <c r="J36" s="483">
        <v>0</v>
      </c>
      <c r="K36" s="257">
        <f t="shared" si="0"/>
        <v>0</v>
      </c>
    </row>
    <row r="37" spans="1:11" ht="18" customHeight="1" x14ac:dyDescent="0.2">
      <c r="A37" s="310"/>
      <c r="B37" s="31" t="s">
        <v>717</v>
      </c>
      <c r="C37" s="46"/>
      <c r="D37" s="111"/>
      <c r="E37" s="111"/>
      <c r="F37" s="484"/>
      <c r="G37" s="485"/>
      <c r="H37" s="485"/>
      <c r="I37" s="485"/>
      <c r="J37" s="485"/>
      <c r="K37" s="144">
        <f>SUM(K25:K36)</f>
        <v>0</v>
      </c>
    </row>
    <row r="38" spans="1:11" ht="6" customHeight="1" x14ac:dyDescent="0.2">
      <c r="A38" s="172"/>
      <c r="B38" s="173"/>
      <c r="C38" s="173"/>
      <c r="D38" s="173"/>
      <c r="E38" s="173"/>
      <c r="F38" s="486"/>
      <c r="G38" s="487"/>
      <c r="H38" s="487"/>
      <c r="I38" s="487"/>
      <c r="J38" s="487"/>
      <c r="K38" s="249"/>
    </row>
    <row r="39" spans="1:11" s="333" customFormat="1" ht="18" customHeight="1" x14ac:dyDescent="0.2">
      <c r="A39" s="124">
        <v>2500</v>
      </c>
      <c r="B39" s="9" t="s">
        <v>351</v>
      </c>
      <c r="C39" s="9"/>
      <c r="D39" s="254"/>
      <c r="E39" s="254"/>
      <c r="F39" s="488"/>
      <c r="G39" s="489"/>
      <c r="H39" s="489"/>
      <c r="I39" s="489"/>
      <c r="J39" s="489"/>
      <c r="K39" s="255"/>
    </row>
    <row r="40" spans="1:11" s="105" customFormat="1" ht="25.5" x14ac:dyDescent="0.2">
      <c r="A40" s="389">
        <v>2542</v>
      </c>
      <c r="B40" s="50" t="s">
        <v>358</v>
      </c>
      <c r="C40" s="466"/>
      <c r="D40" s="467"/>
      <c r="E40" s="467"/>
      <c r="F40" s="481">
        <v>0</v>
      </c>
      <c r="G40" s="480">
        <v>0</v>
      </c>
      <c r="H40" s="490">
        <v>0</v>
      </c>
      <c r="I40" s="490">
        <v>0</v>
      </c>
      <c r="J40" s="459">
        <v>0</v>
      </c>
      <c r="K40" s="257">
        <f>E40*(G40+I40+J40)</f>
        <v>0</v>
      </c>
    </row>
    <row r="41" spans="1:11" s="334" customFormat="1" ht="18" customHeight="1" x14ac:dyDescent="0.2">
      <c r="A41" s="390"/>
      <c r="B41" s="258" t="s">
        <v>424</v>
      </c>
      <c r="C41" s="259"/>
      <c r="D41" s="260"/>
      <c r="E41" s="260"/>
      <c r="F41" s="484"/>
      <c r="G41" s="485"/>
      <c r="H41" s="485"/>
      <c r="I41" s="485"/>
      <c r="J41" s="485"/>
      <c r="K41" s="144">
        <f>K40</f>
        <v>0</v>
      </c>
    </row>
    <row r="42" spans="1:11" ht="6" customHeight="1" x14ac:dyDescent="0.2">
      <c r="A42" s="172"/>
      <c r="B42" s="173"/>
      <c r="C42" s="173"/>
      <c r="D42" s="136"/>
      <c r="E42" s="136"/>
      <c r="F42" s="486"/>
      <c r="G42" s="487"/>
      <c r="H42" s="487"/>
      <c r="I42" s="487"/>
      <c r="J42" s="487"/>
      <c r="K42" s="249"/>
    </row>
    <row r="43" spans="1:11" ht="18" customHeight="1" x14ac:dyDescent="0.2">
      <c r="A43" s="309">
        <v>4300</v>
      </c>
      <c r="B43" s="1" t="s">
        <v>360</v>
      </c>
      <c r="C43" s="1"/>
      <c r="D43" s="137"/>
      <c r="E43" s="137"/>
      <c r="F43" s="491"/>
      <c r="G43" s="492"/>
      <c r="H43" s="492"/>
      <c r="I43" s="492"/>
      <c r="J43" s="492"/>
      <c r="K43" s="204"/>
    </row>
    <row r="44" spans="1:11" ht="18" customHeight="1" x14ac:dyDescent="0.2">
      <c r="A44" s="191">
        <v>4231</v>
      </c>
      <c r="B44" s="641" t="s">
        <v>783</v>
      </c>
      <c r="C44" s="457"/>
      <c r="D44" s="25" t="s">
        <v>272</v>
      </c>
      <c r="E44" s="106">
        <v>2</v>
      </c>
      <c r="F44" s="479">
        <v>0</v>
      </c>
      <c r="G44" s="458">
        <v>0</v>
      </c>
      <c r="H44" s="458">
        <v>0</v>
      </c>
      <c r="I44" s="458">
        <v>0</v>
      </c>
      <c r="J44" s="459">
        <v>0</v>
      </c>
      <c r="K44" s="154">
        <f t="shared" ref="K44:K52" si="1">E44*(G44+I44+J44)</f>
        <v>0</v>
      </c>
    </row>
    <row r="45" spans="1:11" ht="18" customHeight="1" x14ac:dyDescent="0.2">
      <c r="A45" s="191">
        <v>4332</v>
      </c>
      <c r="B45" s="27" t="s">
        <v>355</v>
      </c>
      <c r="C45" s="457"/>
      <c r="D45" s="25" t="s">
        <v>272</v>
      </c>
      <c r="E45" s="106">
        <v>1</v>
      </c>
      <c r="F45" s="479">
        <v>0</v>
      </c>
      <c r="G45" s="458">
        <v>0</v>
      </c>
      <c r="H45" s="458">
        <v>0</v>
      </c>
      <c r="I45" s="458">
        <v>0</v>
      </c>
      <c r="J45" s="459">
        <v>0</v>
      </c>
      <c r="K45" s="154">
        <f t="shared" si="1"/>
        <v>0</v>
      </c>
    </row>
    <row r="46" spans="1:11" ht="18" customHeight="1" x14ac:dyDescent="0.2">
      <c r="A46" s="191">
        <v>4353</v>
      </c>
      <c r="B46" s="27" t="s">
        <v>354</v>
      </c>
      <c r="C46" s="457"/>
      <c r="D46" s="25" t="s">
        <v>272</v>
      </c>
      <c r="E46" s="106">
        <v>2</v>
      </c>
      <c r="F46" s="479">
        <v>0</v>
      </c>
      <c r="G46" s="458">
        <v>0</v>
      </c>
      <c r="H46" s="458">
        <v>0</v>
      </c>
      <c r="I46" s="458">
        <v>0</v>
      </c>
      <c r="J46" s="459">
        <v>0</v>
      </c>
      <c r="K46" s="154">
        <f t="shared" si="1"/>
        <v>0</v>
      </c>
    </row>
    <row r="47" spans="1:11" ht="18" customHeight="1" x14ac:dyDescent="0.2">
      <c r="A47" s="191">
        <v>4354</v>
      </c>
      <c r="B47" s="27" t="s">
        <v>352</v>
      </c>
      <c r="C47" s="457"/>
      <c r="D47" s="25" t="s">
        <v>272</v>
      </c>
      <c r="E47" s="106">
        <v>2</v>
      </c>
      <c r="F47" s="479">
        <v>0</v>
      </c>
      <c r="G47" s="458">
        <v>0</v>
      </c>
      <c r="H47" s="458">
        <v>0</v>
      </c>
      <c r="I47" s="458">
        <v>0</v>
      </c>
      <c r="J47" s="459">
        <v>0</v>
      </c>
      <c r="K47" s="154">
        <f t="shared" si="1"/>
        <v>0</v>
      </c>
    </row>
    <row r="48" spans="1:11" ht="18" customHeight="1" x14ac:dyDescent="0.2">
      <c r="A48" s="191">
        <v>4356</v>
      </c>
      <c r="B48" s="27" t="s">
        <v>353</v>
      </c>
      <c r="C48" s="457"/>
      <c r="D48" s="25" t="s">
        <v>272</v>
      </c>
      <c r="E48" s="106">
        <v>2</v>
      </c>
      <c r="F48" s="479">
        <v>0</v>
      </c>
      <c r="G48" s="458">
        <v>0</v>
      </c>
      <c r="H48" s="458">
        <v>0</v>
      </c>
      <c r="I48" s="458">
        <v>0</v>
      </c>
      <c r="J48" s="459">
        <v>0</v>
      </c>
      <c r="K48" s="154">
        <f t="shared" si="1"/>
        <v>0</v>
      </c>
    </row>
    <row r="49" spans="1:11" ht="18" customHeight="1" x14ac:dyDescent="0.2">
      <c r="A49" s="191">
        <v>4363</v>
      </c>
      <c r="B49" s="27" t="s">
        <v>359</v>
      </c>
      <c r="C49" s="457"/>
      <c r="D49" s="25" t="s">
        <v>272</v>
      </c>
      <c r="E49" s="106">
        <v>1</v>
      </c>
      <c r="F49" s="479">
        <v>0</v>
      </c>
      <c r="G49" s="458">
        <v>0</v>
      </c>
      <c r="H49" s="458">
        <v>0</v>
      </c>
      <c r="I49" s="458">
        <v>0</v>
      </c>
      <c r="J49" s="459">
        <v>0</v>
      </c>
      <c r="K49" s="154">
        <f t="shared" si="1"/>
        <v>0</v>
      </c>
    </row>
    <row r="50" spans="1:11" ht="18" customHeight="1" x14ac:dyDescent="0.2">
      <c r="A50" s="191">
        <v>4405</v>
      </c>
      <c r="B50" s="27" t="s">
        <v>356</v>
      </c>
      <c r="C50" s="457"/>
      <c r="D50" s="25" t="s">
        <v>272</v>
      </c>
      <c r="E50" s="106">
        <v>2</v>
      </c>
      <c r="F50" s="479">
        <v>0</v>
      </c>
      <c r="G50" s="458">
        <v>0</v>
      </c>
      <c r="H50" s="458">
        <v>0</v>
      </c>
      <c r="I50" s="458">
        <v>0</v>
      </c>
      <c r="J50" s="459">
        <v>0</v>
      </c>
      <c r="K50" s="154">
        <f t="shared" si="1"/>
        <v>0</v>
      </c>
    </row>
    <row r="51" spans="1:11" ht="18" customHeight="1" x14ac:dyDescent="0.2">
      <c r="A51" s="191">
        <v>4412</v>
      </c>
      <c r="B51" s="27" t="s">
        <v>357</v>
      </c>
      <c r="C51" s="457"/>
      <c r="D51" s="25" t="s">
        <v>272</v>
      </c>
      <c r="E51" s="106">
        <v>2</v>
      </c>
      <c r="F51" s="479">
        <v>0</v>
      </c>
      <c r="G51" s="458">
        <v>0</v>
      </c>
      <c r="H51" s="458">
        <v>0</v>
      </c>
      <c r="I51" s="458">
        <v>0</v>
      </c>
      <c r="J51" s="459">
        <v>0</v>
      </c>
      <c r="K51" s="154">
        <f t="shared" si="1"/>
        <v>0</v>
      </c>
    </row>
    <row r="52" spans="1:11" s="11" customFormat="1" ht="25.5" x14ac:dyDescent="0.2">
      <c r="A52" s="391">
        <v>4390</v>
      </c>
      <c r="B52" s="50" t="s">
        <v>358</v>
      </c>
      <c r="C52" s="468"/>
      <c r="D52" s="469"/>
      <c r="E52" s="470"/>
      <c r="F52" s="493">
        <v>0</v>
      </c>
      <c r="G52" s="490">
        <v>0</v>
      </c>
      <c r="H52" s="490">
        <v>0</v>
      </c>
      <c r="I52" s="490">
        <v>0</v>
      </c>
      <c r="J52" s="494">
        <v>0</v>
      </c>
      <c r="K52" s="154">
        <f t="shared" si="1"/>
        <v>0</v>
      </c>
    </row>
    <row r="53" spans="1:11" ht="18" customHeight="1" x14ac:dyDescent="0.2">
      <c r="A53" s="310"/>
      <c r="B53" s="31" t="s">
        <v>361</v>
      </c>
      <c r="C53" s="46"/>
      <c r="D53" s="111"/>
      <c r="E53" s="111"/>
      <c r="F53" s="484"/>
      <c r="G53" s="485"/>
      <c r="H53" s="485"/>
      <c r="I53" s="485"/>
      <c r="J53" s="485"/>
      <c r="K53" s="144">
        <f>SUM(K44:K52)</f>
        <v>0</v>
      </c>
    </row>
    <row r="54" spans="1:11" ht="6" customHeight="1" x14ac:dyDescent="0.2">
      <c r="A54" s="172"/>
      <c r="B54" s="173"/>
      <c r="C54" s="173"/>
      <c r="D54" s="136"/>
      <c r="E54" s="136"/>
      <c r="F54" s="486"/>
      <c r="G54" s="487"/>
      <c r="H54" s="487"/>
      <c r="I54" s="487"/>
      <c r="J54" s="487"/>
      <c r="K54" s="249"/>
    </row>
    <row r="55" spans="1:11" ht="18" customHeight="1" x14ac:dyDescent="0.2">
      <c r="A55" s="309">
        <v>5200</v>
      </c>
      <c r="B55" s="21" t="s">
        <v>656</v>
      </c>
      <c r="C55" s="1"/>
      <c r="D55" s="137"/>
      <c r="E55" s="137"/>
      <c r="F55" s="491"/>
      <c r="G55" s="492"/>
      <c r="H55" s="492"/>
      <c r="I55" s="492"/>
      <c r="J55" s="492"/>
      <c r="K55" s="204"/>
    </row>
    <row r="56" spans="1:11" ht="18" customHeight="1" x14ac:dyDescent="0.2">
      <c r="A56" s="191" t="s">
        <v>5</v>
      </c>
      <c r="B56" s="27" t="s">
        <v>649</v>
      </c>
      <c r="C56" s="457"/>
      <c r="D56" s="25" t="s">
        <v>3</v>
      </c>
      <c r="E56" s="106">
        <v>1</v>
      </c>
      <c r="F56" s="479">
        <v>0</v>
      </c>
      <c r="G56" s="480">
        <v>0</v>
      </c>
      <c r="H56" s="480">
        <v>0</v>
      </c>
      <c r="I56" s="480">
        <v>0</v>
      </c>
      <c r="J56" s="459">
        <v>0</v>
      </c>
      <c r="K56" s="154">
        <f t="shared" ref="K56:K62" si="2">E56*(G56+I56+J56)</f>
        <v>0</v>
      </c>
    </row>
    <row r="57" spans="1:11" ht="18" customHeight="1" x14ac:dyDescent="0.2">
      <c r="A57" s="191" t="s">
        <v>6</v>
      </c>
      <c r="B57" s="27" t="s">
        <v>657</v>
      </c>
      <c r="C57" s="457"/>
      <c r="D57" s="25" t="s">
        <v>3</v>
      </c>
      <c r="E57" s="106">
        <v>1</v>
      </c>
      <c r="F57" s="479">
        <v>0</v>
      </c>
      <c r="G57" s="480">
        <v>0</v>
      </c>
      <c r="H57" s="480">
        <v>0</v>
      </c>
      <c r="I57" s="480">
        <v>0</v>
      </c>
      <c r="J57" s="459">
        <v>0</v>
      </c>
      <c r="K57" s="154">
        <f t="shared" si="2"/>
        <v>0</v>
      </c>
    </row>
    <row r="58" spans="1:11" ht="18" customHeight="1" x14ac:dyDescent="0.2">
      <c r="A58" s="191" t="s">
        <v>7</v>
      </c>
      <c r="B58" s="27" t="s">
        <v>683</v>
      </c>
      <c r="C58" s="457"/>
      <c r="D58" s="25" t="s">
        <v>3</v>
      </c>
      <c r="E58" s="106">
        <v>1</v>
      </c>
      <c r="F58" s="479">
        <v>0</v>
      </c>
      <c r="G58" s="480">
        <v>0</v>
      </c>
      <c r="H58" s="480">
        <v>0</v>
      </c>
      <c r="I58" s="480">
        <v>0</v>
      </c>
      <c r="J58" s="459">
        <v>0</v>
      </c>
      <c r="K58" s="154">
        <f t="shared" si="2"/>
        <v>0</v>
      </c>
    </row>
    <row r="59" spans="1:11" ht="18" customHeight="1" x14ac:dyDescent="0.2">
      <c r="A59" s="191" t="s">
        <v>8</v>
      </c>
      <c r="B59" s="27" t="s">
        <v>658</v>
      </c>
      <c r="C59" s="457"/>
      <c r="D59" s="25" t="s">
        <v>3</v>
      </c>
      <c r="E59" s="106">
        <v>1</v>
      </c>
      <c r="F59" s="479">
        <v>0</v>
      </c>
      <c r="G59" s="480">
        <v>0</v>
      </c>
      <c r="H59" s="480">
        <v>0</v>
      </c>
      <c r="I59" s="480">
        <v>0</v>
      </c>
      <c r="J59" s="459">
        <v>0</v>
      </c>
      <c r="K59" s="154">
        <f t="shared" si="2"/>
        <v>0</v>
      </c>
    </row>
    <row r="60" spans="1:11" ht="18" customHeight="1" x14ac:dyDescent="0.2">
      <c r="A60" s="191" t="s">
        <v>9</v>
      </c>
      <c r="B60" s="27" t="s">
        <v>735</v>
      </c>
      <c r="C60" s="457"/>
      <c r="D60" s="25" t="s">
        <v>3</v>
      </c>
      <c r="E60" s="106">
        <v>1</v>
      </c>
      <c r="F60" s="479">
        <v>0</v>
      </c>
      <c r="G60" s="480">
        <v>0</v>
      </c>
      <c r="H60" s="480">
        <v>0</v>
      </c>
      <c r="I60" s="480">
        <v>0</v>
      </c>
      <c r="J60" s="459">
        <v>0</v>
      </c>
      <c r="K60" s="154">
        <f t="shared" si="2"/>
        <v>0</v>
      </c>
    </row>
    <row r="61" spans="1:11" ht="18" customHeight="1" x14ac:dyDescent="0.2">
      <c r="A61" s="191" t="s">
        <v>10</v>
      </c>
      <c r="B61" s="27" t="s">
        <v>651</v>
      </c>
      <c r="C61" s="457"/>
      <c r="D61" s="25" t="s">
        <v>3</v>
      </c>
      <c r="E61" s="106">
        <v>1</v>
      </c>
      <c r="F61" s="479">
        <v>0</v>
      </c>
      <c r="G61" s="480">
        <v>0</v>
      </c>
      <c r="H61" s="480">
        <v>0</v>
      </c>
      <c r="I61" s="480">
        <v>0</v>
      </c>
      <c r="J61" s="459">
        <v>0</v>
      </c>
      <c r="K61" s="154">
        <f t="shared" si="2"/>
        <v>0</v>
      </c>
    </row>
    <row r="62" spans="1:11" ht="25.5" x14ac:dyDescent="0.2">
      <c r="A62" s="391" t="s">
        <v>11</v>
      </c>
      <c r="B62" s="50" t="s">
        <v>358</v>
      </c>
      <c r="C62" s="468"/>
      <c r="D62" s="467"/>
      <c r="E62" s="470"/>
      <c r="F62" s="493">
        <v>0</v>
      </c>
      <c r="G62" s="490">
        <v>0</v>
      </c>
      <c r="H62" s="490">
        <v>0</v>
      </c>
      <c r="I62" s="490">
        <v>0</v>
      </c>
      <c r="J62" s="494">
        <v>0</v>
      </c>
      <c r="K62" s="154">
        <f t="shared" si="2"/>
        <v>0</v>
      </c>
    </row>
    <row r="63" spans="1:11" ht="18" customHeight="1" x14ac:dyDescent="0.2">
      <c r="A63" s="310"/>
      <c r="B63" s="31" t="s">
        <v>659</v>
      </c>
      <c r="C63" s="46"/>
      <c r="D63" s="111"/>
      <c r="E63" s="111"/>
      <c r="F63" s="484"/>
      <c r="G63" s="485"/>
      <c r="H63" s="485"/>
      <c r="I63" s="485"/>
      <c r="J63" s="485"/>
      <c r="K63" s="144">
        <f>SUM(K56:K62)</f>
        <v>0</v>
      </c>
    </row>
    <row r="64" spans="1:11" ht="6" customHeight="1" x14ac:dyDescent="0.2">
      <c r="A64" s="172"/>
      <c r="B64" s="173"/>
      <c r="C64" s="173"/>
      <c r="D64" s="136"/>
      <c r="E64" s="136"/>
      <c r="F64" s="486"/>
      <c r="G64" s="487"/>
      <c r="H64" s="487"/>
      <c r="I64" s="487"/>
      <c r="J64" s="487"/>
      <c r="K64" s="249"/>
    </row>
    <row r="65" spans="1:11" ht="18" customHeight="1" x14ac:dyDescent="0.2">
      <c r="A65" s="309">
        <v>6800</v>
      </c>
      <c r="B65" s="1" t="s">
        <v>28</v>
      </c>
      <c r="C65" s="1"/>
      <c r="D65" s="137"/>
      <c r="E65" s="137"/>
      <c r="F65" s="491"/>
      <c r="G65" s="492"/>
      <c r="H65" s="492"/>
      <c r="I65" s="492"/>
      <c r="J65" s="492"/>
      <c r="K65" s="204"/>
    </row>
    <row r="66" spans="1:11" ht="25.5" x14ac:dyDescent="0.2">
      <c r="A66" s="191">
        <v>6801</v>
      </c>
      <c r="B66" s="27" t="s">
        <v>362</v>
      </c>
      <c r="C66" s="457"/>
      <c r="D66" s="25" t="s">
        <v>272</v>
      </c>
      <c r="E66" s="106">
        <v>2</v>
      </c>
      <c r="F66" s="476">
        <v>0</v>
      </c>
      <c r="G66" s="458">
        <v>0</v>
      </c>
      <c r="H66" s="480">
        <v>0</v>
      </c>
      <c r="I66" s="458">
        <v>0</v>
      </c>
      <c r="J66" s="459">
        <v>0</v>
      </c>
      <c r="K66" s="154">
        <f t="shared" ref="K66:K83" si="3">E66*(G66+I66+J66)</f>
        <v>0</v>
      </c>
    </row>
    <row r="67" spans="1:11" ht="18" customHeight="1" x14ac:dyDescent="0.2">
      <c r="A67" s="191">
        <v>6802</v>
      </c>
      <c r="B67" s="27" t="s">
        <v>364</v>
      </c>
      <c r="C67" s="457"/>
      <c r="D67" s="25" t="s">
        <v>272</v>
      </c>
      <c r="E67" s="106">
        <v>2</v>
      </c>
      <c r="F67" s="458">
        <v>0</v>
      </c>
      <c r="G67" s="458">
        <v>0</v>
      </c>
      <c r="H67" s="458">
        <v>0</v>
      </c>
      <c r="I67" s="458">
        <v>0</v>
      </c>
      <c r="J67" s="459">
        <v>0</v>
      </c>
      <c r="K67" s="154">
        <f t="shared" si="3"/>
        <v>0</v>
      </c>
    </row>
    <row r="68" spans="1:11" ht="25.5" x14ac:dyDescent="0.2">
      <c r="A68" s="191" t="s">
        <v>29</v>
      </c>
      <c r="B68" s="27" t="s">
        <v>363</v>
      </c>
      <c r="C68" s="457"/>
      <c r="D68" s="25" t="s">
        <v>272</v>
      </c>
      <c r="E68" s="106">
        <v>4</v>
      </c>
      <c r="F68" s="458">
        <v>0</v>
      </c>
      <c r="G68" s="458">
        <v>0</v>
      </c>
      <c r="H68" s="458">
        <v>0</v>
      </c>
      <c r="I68" s="458">
        <v>0</v>
      </c>
      <c r="J68" s="459">
        <v>0</v>
      </c>
      <c r="K68" s="154">
        <f t="shared" si="3"/>
        <v>0</v>
      </c>
    </row>
    <row r="69" spans="1:11" ht="25.5" x14ac:dyDescent="0.2">
      <c r="A69" s="191" t="s">
        <v>30</v>
      </c>
      <c r="B69" s="27" t="s">
        <v>365</v>
      </c>
      <c r="C69" s="457"/>
      <c r="D69" s="25" t="s">
        <v>272</v>
      </c>
      <c r="E69" s="106">
        <v>5</v>
      </c>
      <c r="F69" s="458">
        <v>0</v>
      </c>
      <c r="G69" s="458">
        <v>0</v>
      </c>
      <c r="H69" s="458">
        <v>0</v>
      </c>
      <c r="I69" s="458">
        <v>0</v>
      </c>
      <c r="J69" s="459">
        <v>0</v>
      </c>
      <c r="K69" s="154">
        <f t="shared" si="3"/>
        <v>0</v>
      </c>
    </row>
    <row r="70" spans="1:11" ht="25.5" x14ac:dyDescent="0.2">
      <c r="A70" s="191" t="s">
        <v>31</v>
      </c>
      <c r="B70" s="27" t="s">
        <v>367</v>
      </c>
      <c r="C70" s="457"/>
      <c r="D70" s="25" t="s">
        <v>272</v>
      </c>
      <c r="E70" s="106">
        <v>2</v>
      </c>
      <c r="F70" s="458">
        <v>0</v>
      </c>
      <c r="G70" s="458">
        <v>0</v>
      </c>
      <c r="H70" s="458">
        <v>0</v>
      </c>
      <c r="I70" s="458">
        <v>0</v>
      </c>
      <c r="J70" s="459">
        <v>0</v>
      </c>
      <c r="K70" s="154">
        <f t="shared" si="3"/>
        <v>0</v>
      </c>
    </row>
    <row r="71" spans="1:11" ht="18" customHeight="1" x14ac:dyDescent="0.2">
      <c r="A71" s="191">
        <v>6803</v>
      </c>
      <c r="B71" s="27" t="s">
        <v>366</v>
      </c>
      <c r="C71" s="457"/>
      <c r="D71" s="25" t="s">
        <v>272</v>
      </c>
      <c r="E71" s="106">
        <v>4</v>
      </c>
      <c r="F71" s="458">
        <v>0</v>
      </c>
      <c r="G71" s="458">
        <v>0</v>
      </c>
      <c r="H71" s="458">
        <v>0</v>
      </c>
      <c r="I71" s="458">
        <v>0</v>
      </c>
      <c r="J71" s="459">
        <v>0</v>
      </c>
      <c r="K71" s="154">
        <f t="shared" si="3"/>
        <v>0</v>
      </c>
    </row>
    <row r="72" spans="1:11" ht="18" customHeight="1" x14ac:dyDescent="0.2">
      <c r="A72" s="191">
        <v>6804</v>
      </c>
      <c r="B72" s="27" t="s">
        <v>368</v>
      </c>
      <c r="C72" s="457"/>
      <c r="D72" s="25" t="s">
        <v>272</v>
      </c>
      <c r="E72" s="106">
        <v>4</v>
      </c>
      <c r="F72" s="458">
        <v>0</v>
      </c>
      <c r="G72" s="458">
        <v>0</v>
      </c>
      <c r="H72" s="458">
        <v>0</v>
      </c>
      <c r="I72" s="458">
        <v>0</v>
      </c>
      <c r="J72" s="459">
        <v>0</v>
      </c>
      <c r="K72" s="154">
        <f t="shared" si="3"/>
        <v>0</v>
      </c>
    </row>
    <row r="73" spans="1:11" ht="18" customHeight="1" x14ac:dyDescent="0.2">
      <c r="A73" s="191">
        <v>6805</v>
      </c>
      <c r="B73" s="27" t="s">
        <v>369</v>
      </c>
      <c r="C73" s="457"/>
      <c r="D73" s="25" t="s">
        <v>272</v>
      </c>
      <c r="E73" s="106">
        <v>1</v>
      </c>
      <c r="F73" s="458">
        <v>0</v>
      </c>
      <c r="G73" s="458">
        <v>0</v>
      </c>
      <c r="H73" s="458">
        <v>0</v>
      </c>
      <c r="I73" s="458">
        <v>0</v>
      </c>
      <c r="J73" s="459">
        <v>0</v>
      </c>
      <c r="K73" s="154">
        <f t="shared" si="3"/>
        <v>0</v>
      </c>
    </row>
    <row r="74" spans="1:11" ht="25.5" x14ac:dyDescent="0.2">
      <c r="A74" s="191">
        <v>6806</v>
      </c>
      <c r="B74" s="27" t="s">
        <v>370</v>
      </c>
      <c r="C74" s="457"/>
      <c r="D74" s="25" t="s">
        <v>272</v>
      </c>
      <c r="E74" s="106">
        <v>2</v>
      </c>
      <c r="F74" s="458">
        <v>0</v>
      </c>
      <c r="G74" s="458">
        <v>0</v>
      </c>
      <c r="H74" s="458">
        <v>0</v>
      </c>
      <c r="I74" s="458">
        <v>0</v>
      </c>
      <c r="J74" s="459">
        <v>0</v>
      </c>
      <c r="K74" s="154">
        <f t="shared" si="3"/>
        <v>0</v>
      </c>
    </row>
    <row r="75" spans="1:11" ht="38.25" x14ac:dyDescent="0.2">
      <c r="A75" s="191">
        <v>6807</v>
      </c>
      <c r="B75" s="27" t="s">
        <v>372</v>
      </c>
      <c r="C75" s="457"/>
      <c r="D75" s="25" t="s">
        <v>272</v>
      </c>
      <c r="E75" s="106">
        <v>4</v>
      </c>
      <c r="F75" s="458">
        <v>0</v>
      </c>
      <c r="G75" s="458">
        <v>0</v>
      </c>
      <c r="H75" s="458">
        <v>0</v>
      </c>
      <c r="I75" s="458">
        <v>0</v>
      </c>
      <c r="J75" s="459">
        <v>0</v>
      </c>
      <c r="K75" s="154">
        <f t="shared" si="3"/>
        <v>0</v>
      </c>
    </row>
    <row r="76" spans="1:11" ht="38.25" x14ac:dyDescent="0.2">
      <c r="A76" s="182" t="s">
        <v>12</v>
      </c>
      <c r="B76" s="27" t="s">
        <v>371</v>
      </c>
      <c r="C76" s="471"/>
      <c r="D76" s="87" t="s">
        <v>272</v>
      </c>
      <c r="E76" s="135">
        <v>4</v>
      </c>
      <c r="F76" s="480">
        <v>0</v>
      </c>
      <c r="G76" s="480">
        <v>0</v>
      </c>
      <c r="H76" s="480">
        <v>0</v>
      </c>
      <c r="I76" s="458">
        <v>0</v>
      </c>
      <c r="J76" s="495">
        <v>0</v>
      </c>
      <c r="K76" s="220">
        <f t="shared" si="3"/>
        <v>0</v>
      </c>
    </row>
    <row r="77" spans="1:11" ht="18" customHeight="1" x14ac:dyDescent="0.2">
      <c r="A77" s="191">
        <v>6808</v>
      </c>
      <c r="B77" s="27" t="s">
        <v>373</v>
      </c>
      <c r="C77" s="457"/>
      <c r="D77" s="25" t="s">
        <v>272</v>
      </c>
      <c r="E77" s="106">
        <v>2</v>
      </c>
      <c r="F77" s="458">
        <v>0</v>
      </c>
      <c r="G77" s="458">
        <v>0</v>
      </c>
      <c r="H77" s="458">
        <v>0</v>
      </c>
      <c r="I77" s="458">
        <v>0</v>
      </c>
      <c r="J77" s="459">
        <v>0</v>
      </c>
      <c r="K77" s="154">
        <f t="shared" si="3"/>
        <v>0</v>
      </c>
    </row>
    <row r="78" spans="1:11" ht="28.5" customHeight="1" x14ac:dyDescent="0.2">
      <c r="A78" s="191">
        <v>6809</v>
      </c>
      <c r="B78" s="27" t="s">
        <v>374</v>
      </c>
      <c r="C78" s="457"/>
      <c r="D78" s="25" t="s">
        <v>272</v>
      </c>
      <c r="E78" s="106">
        <v>3</v>
      </c>
      <c r="F78" s="458">
        <v>0</v>
      </c>
      <c r="G78" s="458">
        <v>0</v>
      </c>
      <c r="H78" s="458">
        <v>0</v>
      </c>
      <c r="I78" s="458">
        <v>0</v>
      </c>
      <c r="J78" s="459">
        <v>0</v>
      </c>
      <c r="K78" s="154">
        <f t="shared" si="3"/>
        <v>0</v>
      </c>
    </row>
    <row r="79" spans="1:11" ht="18" customHeight="1" x14ac:dyDescent="0.2">
      <c r="A79" s="191" t="s">
        <v>13</v>
      </c>
      <c r="B79" s="27" t="s">
        <v>375</v>
      </c>
      <c r="C79" s="457"/>
      <c r="D79" s="25" t="s">
        <v>272</v>
      </c>
      <c r="E79" s="106">
        <v>1</v>
      </c>
      <c r="F79" s="458">
        <v>0</v>
      </c>
      <c r="G79" s="458">
        <v>0</v>
      </c>
      <c r="H79" s="458">
        <v>0</v>
      </c>
      <c r="I79" s="458">
        <v>0</v>
      </c>
      <c r="J79" s="459">
        <v>0</v>
      </c>
      <c r="K79" s="154">
        <f t="shared" si="3"/>
        <v>0</v>
      </c>
    </row>
    <row r="80" spans="1:11" ht="18" customHeight="1" x14ac:dyDescent="0.2">
      <c r="A80" s="191">
        <v>6810</v>
      </c>
      <c r="B80" s="27" t="s">
        <v>376</v>
      </c>
      <c r="C80" s="457"/>
      <c r="D80" s="25" t="s">
        <v>3</v>
      </c>
      <c r="E80" s="106">
        <v>1</v>
      </c>
      <c r="F80" s="458">
        <v>0</v>
      </c>
      <c r="G80" s="480">
        <v>0</v>
      </c>
      <c r="H80" s="458">
        <v>0</v>
      </c>
      <c r="I80" s="480">
        <v>0</v>
      </c>
      <c r="J80" s="459">
        <v>0</v>
      </c>
      <c r="K80" s="154">
        <f t="shared" si="3"/>
        <v>0</v>
      </c>
    </row>
    <row r="81" spans="1:11" ht="18" customHeight="1" x14ac:dyDescent="0.2">
      <c r="A81" s="191">
        <v>6811</v>
      </c>
      <c r="B81" s="27" t="s">
        <v>377</v>
      </c>
      <c r="C81" s="457"/>
      <c r="D81" s="25" t="s">
        <v>272</v>
      </c>
      <c r="E81" s="106">
        <v>3</v>
      </c>
      <c r="F81" s="458">
        <v>0</v>
      </c>
      <c r="G81" s="458">
        <v>0</v>
      </c>
      <c r="H81" s="458">
        <v>0</v>
      </c>
      <c r="I81" s="458">
        <v>0</v>
      </c>
      <c r="J81" s="459">
        <v>0</v>
      </c>
      <c r="K81" s="154">
        <f t="shared" si="3"/>
        <v>0</v>
      </c>
    </row>
    <row r="82" spans="1:11" ht="18" customHeight="1" x14ac:dyDescent="0.2">
      <c r="A82" s="191">
        <v>6812</v>
      </c>
      <c r="B82" s="27" t="s">
        <v>378</v>
      </c>
      <c r="C82" s="457"/>
      <c r="D82" s="25" t="s">
        <v>272</v>
      </c>
      <c r="E82" s="106">
        <v>2</v>
      </c>
      <c r="F82" s="458">
        <v>0</v>
      </c>
      <c r="G82" s="458">
        <v>0</v>
      </c>
      <c r="H82" s="458">
        <v>0</v>
      </c>
      <c r="I82" s="458">
        <v>0</v>
      </c>
      <c r="J82" s="459">
        <v>0</v>
      </c>
      <c r="K82" s="154">
        <f t="shared" si="3"/>
        <v>0</v>
      </c>
    </row>
    <row r="83" spans="1:11" ht="18" customHeight="1" x14ac:dyDescent="0.2">
      <c r="A83" s="191">
        <v>6813</v>
      </c>
      <c r="B83" s="261" t="s">
        <v>380</v>
      </c>
      <c r="C83" s="471"/>
      <c r="D83" s="25" t="s">
        <v>272</v>
      </c>
      <c r="E83" s="106">
        <v>2</v>
      </c>
      <c r="F83" s="458">
        <v>0</v>
      </c>
      <c r="G83" s="458">
        <v>0</v>
      </c>
      <c r="H83" s="458">
        <v>0</v>
      </c>
      <c r="I83" s="458">
        <v>0</v>
      </c>
      <c r="J83" s="459">
        <v>0</v>
      </c>
      <c r="K83" s="154">
        <f t="shared" si="3"/>
        <v>0</v>
      </c>
    </row>
    <row r="84" spans="1:11" ht="38.25" x14ac:dyDescent="0.2">
      <c r="A84" s="191">
        <v>6814</v>
      </c>
      <c r="B84" s="27" t="s">
        <v>381</v>
      </c>
      <c r="C84" s="457"/>
      <c r="D84" s="25" t="s">
        <v>272</v>
      </c>
      <c r="E84" s="106">
        <v>0</v>
      </c>
      <c r="F84" s="458"/>
      <c r="G84" s="458"/>
      <c r="H84" s="458"/>
      <c r="I84" s="458"/>
      <c r="J84" s="459"/>
      <c r="K84" s="154"/>
    </row>
    <row r="85" spans="1:11" ht="18" customHeight="1" x14ac:dyDescent="0.2">
      <c r="A85" s="191">
        <v>6815</v>
      </c>
      <c r="B85" s="27" t="s">
        <v>382</v>
      </c>
      <c r="C85" s="457"/>
      <c r="D85" s="25" t="s">
        <v>272</v>
      </c>
      <c r="E85" s="106">
        <v>2</v>
      </c>
      <c r="F85" s="458">
        <v>0</v>
      </c>
      <c r="G85" s="458">
        <v>0</v>
      </c>
      <c r="H85" s="458">
        <v>0</v>
      </c>
      <c r="I85" s="458">
        <v>0</v>
      </c>
      <c r="J85" s="459">
        <v>0</v>
      </c>
      <c r="K85" s="154">
        <f t="shared" ref="K85:K91" si="4">E85*(G85+I85+J85)</f>
        <v>0</v>
      </c>
    </row>
    <row r="86" spans="1:11" ht="18" customHeight="1" x14ac:dyDescent="0.2">
      <c r="A86" s="191">
        <v>6816</v>
      </c>
      <c r="B86" s="27" t="s">
        <v>711</v>
      </c>
      <c r="C86" s="457"/>
      <c r="D86" s="25" t="s">
        <v>272</v>
      </c>
      <c r="E86" s="106">
        <v>4</v>
      </c>
      <c r="F86" s="458">
        <v>0</v>
      </c>
      <c r="G86" s="458">
        <v>0</v>
      </c>
      <c r="H86" s="458">
        <v>0</v>
      </c>
      <c r="I86" s="458">
        <v>0</v>
      </c>
      <c r="J86" s="459">
        <v>0</v>
      </c>
      <c r="K86" s="154">
        <f t="shared" si="4"/>
        <v>0</v>
      </c>
    </row>
    <row r="87" spans="1:11" x14ac:dyDescent="0.2">
      <c r="A87" s="191">
        <v>6817</v>
      </c>
      <c r="B87" s="27" t="s">
        <v>383</v>
      </c>
      <c r="C87" s="472"/>
      <c r="D87" s="252" t="s">
        <v>272</v>
      </c>
      <c r="E87" s="106">
        <v>1</v>
      </c>
      <c r="F87" s="458">
        <v>0</v>
      </c>
      <c r="G87" s="458">
        <v>0</v>
      </c>
      <c r="H87" s="496">
        <v>0</v>
      </c>
      <c r="I87" s="496">
        <v>0</v>
      </c>
      <c r="J87" s="459">
        <v>0</v>
      </c>
      <c r="K87" s="154">
        <f t="shared" si="4"/>
        <v>0</v>
      </c>
    </row>
    <row r="88" spans="1:11" ht="18" customHeight="1" x14ac:dyDescent="0.2">
      <c r="A88" s="191" t="s">
        <v>33</v>
      </c>
      <c r="B88" s="27" t="s">
        <v>384</v>
      </c>
      <c r="C88" s="472"/>
      <c r="D88" s="252" t="s">
        <v>272</v>
      </c>
      <c r="E88" s="106">
        <v>10</v>
      </c>
      <c r="F88" s="458">
        <v>0</v>
      </c>
      <c r="G88" s="458">
        <v>0</v>
      </c>
      <c r="H88" s="496">
        <v>0</v>
      </c>
      <c r="I88" s="458">
        <v>0</v>
      </c>
      <c r="J88" s="459">
        <v>0</v>
      </c>
      <c r="K88" s="154">
        <f t="shared" si="4"/>
        <v>0</v>
      </c>
    </row>
    <row r="89" spans="1:11" ht="38.25" x14ac:dyDescent="0.2">
      <c r="A89" s="191" t="s">
        <v>34</v>
      </c>
      <c r="B89" s="27" t="s">
        <v>660</v>
      </c>
      <c r="C89" s="457"/>
      <c r="D89" s="25" t="s">
        <v>3</v>
      </c>
      <c r="E89" s="106">
        <v>1</v>
      </c>
      <c r="F89" s="458">
        <v>0</v>
      </c>
      <c r="G89" s="480">
        <v>0</v>
      </c>
      <c r="H89" s="458">
        <v>0</v>
      </c>
      <c r="I89" s="480">
        <v>0</v>
      </c>
      <c r="J89" s="459">
        <v>0</v>
      </c>
      <c r="K89" s="154">
        <f t="shared" si="4"/>
        <v>0</v>
      </c>
    </row>
    <row r="90" spans="1:11" x14ac:dyDescent="0.2">
      <c r="A90" s="167">
        <v>6215</v>
      </c>
      <c r="B90" s="27" t="s">
        <v>385</v>
      </c>
      <c r="C90" s="457"/>
      <c r="D90" s="25" t="s">
        <v>272</v>
      </c>
      <c r="E90" s="106">
        <v>1</v>
      </c>
      <c r="F90" s="479">
        <v>0</v>
      </c>
      <c r="G90" s="497">
        <v>0</v>
      </c>
      <c r="H90" s="458">
        <v>0</v>
      </c>
      <c r="I90" s="458">
        <v>0</v>
      </c>
      <c r="J90" s="459">
        <v>0</v>
      </c>
      <c r="K90" s="154">
        <f t="shared" si="4"/>
        <v>0</v>
      </c>
    </row>
    <row r="91" spans="1:11" ht="25.5" x14ac:dyDescent="0.2">
      <c r="A91" s="392" t="s">
        <v>32</v>
      </c>
      <c r="B91" s="50" t="s">
        <v>358</v>
      </c>
      <c r="C91" s="461"/>
      <c r="D91" s="462"/>
      <c r="E91" s="462"/>
      <c r="F91" s="479">
        <v>0</v>
      </c>
      <c r="G91" s="458">
        <v>0</v>
      </c>
      <c r="H91" s="458">
        <v>0</v>
      </c>
      <c r="I91" s="458">
        <v>0</v>
      </c>
      <c r="J91" s="459">
        <v>0</v>
      </c>
      <c r="K91" s="154">
        <f t="shared" si="4"/>
        <v>0</v>
      </c>
    </row>
    <row r="92" spans="1:11" ht="18" customHeight="1" x14ac:dyDescent="0.2">
      <c r="A92" s="310"/>
      <c r="B92" s="31" t="s">
        <v>386</v>
      </c>
      <c r="C92" s="46"/>
      <c r="D92" s="111"/>
      <c r="E92" s="111"/>
      <c r="F92" s="484"/>
      <c r="G92" s="485"/>
      <c r="H92" s="485"/>
      <c r="I92" s="485"/>
      <c r="J92" s="485"/>
      <c r="K92" s="144">
        <f>SUM(K66:K91)</f>
        <v>0</v>
      </c>
    </row>
    <row r="93" spans="1:11" ht="6" customHeight="1" x14ac:dyDescent="0.2">
      <c r="A93" s="172"/>
      <c r="B93" s="173"/>
      <c r="C93" s="173"/>
      <c r="D93" s="136"/>
      <c r="E93" s="136"/>
      <c r="F93" s="486"/>
      <c r="G93" s="487"/>
      <c r="H93" s="487"/>
      <c r="I93" s="487"/>
      <c r="J93" s="487"/>
      <c r="K93" s="249"/>
    </row>
    <row r="94" spans="1:11" ht="18" customHeight="1" x14ac:dyDescent="0.2">
      <c r="A94" s="200">
        <v>6900</v>
      </c>
      <c r="B94" s="21" t="s">
        <v>339</v>
      </c>
      <c r="C94" s="21"/>
      <c r="D94" s="112"/>
      <c r="E94" s="112"/>
      <c r="F94" s="498"/>
      <c r="G94" s="499"/>
      <c r="H94" s="499"/>
      <c r="I94" s="499"/>
      <c r="J94" s="499"/>
      <c r="K94" s="147"/>
    </row>
    <row r="95" spans="1:11" ht="18" customHeight="1" x14ac:dyDescent="0.2">
      <c r="A95" s="393"/>
      <c r="B95" s="114" t="s">
        <v>388</v>
      </c>
      <c r="C95" s="114"/>
      <c r="D95" s="115"/>
      <c r="E95" s="115"/>
      <c r="F95" s="500"/>
      <c r="G95" s="501"/>
      <c r="H95" s="501"/>
      <c r="I95" s="501"/>
      <c r="J95" s="502"/>
      <c r="K95" s="148"/>
    </row>
    <row r="96" spans="1:11" ht="51" x14ac:dyDescent="0.2">
      <c r="A96" s="394">
        <v>6901</v>
      </c>
      <c r="B96" s="33" t="s">
        <v>387</v>
      </c>
      <c r="C96" s="473"/>
      <c r="D96" s="106" t="s">
        <v>3</v>
      </c>
      <c r="E96" s="106">
        <v>1</v>
      </c>
      <c r="F96" s="503">
        <v>0</v>
      </c>
      <c r="G96" s="497">
        <v>0</v>
      </c>
      <c r="H96" s="497">
        <v>0</v>
      </c>
      <c r="I96" s="497">
        <v>0</v>
      </c>
      <c r="J96" s="504">
        <v>0</v>
      </c>
      <c r="K96" s="146">
        <f>E96*(G96+I96+J96)</f>
        <v>0</v>
      </c>
    </row>
    <row r="97" spans="1:11" ht="18.600000000000001" customHeight="1" x14ac:dyDescent="0.2">
      <c r="A97" s="394"/>
      <c r="B97" s="78" t="s">
        <v>389</v>
      </c>
      <c r="C97" s="473"/>
      <c r="D97" s="106"/>
      <c r="E97" s="106"/>
      <c r="F97" s="503"/>
      <c r="G97" s="497"/>
      <c r="H97" s="497"/>
      <c r="I97" s="497"/>
      <c r="J97" s="504"/>
      <c r="K97" s="146"/>
    </row>
    <row r="98" spans="1:11" x14ac:dyDescent="0.2">
      <c r="A98" s="394">
        <v>6910</v>
      </c>
      <c r="B98" s="33" t="s">
        <v>390</v>
      </c>
      <c r="C98" s="473"/>
      <c r="D98" s="106" t="s">
        <v>3</v>
      </c>
      <c r="E98" s="106">
        <v>1</v>
      </c>
      <c r="F98" s="503">
        <v>0</v>
      </c>
      <c r="G98" s="497">
        <v>0</v>
      </c>
      <c r="H98" s="497">
        <v>0</v>
      </c>
      <c r="I98" s="497">
        <v>0</v>
      </c>
      <c r="J98" s="504">
        <v>0</v>
      </c>
      <c r="K98" s="146">
        <f t="shared" ref="K98:K103" si="5">E98*(G98+I98+J98)</f>
        <v>0</v>
      </c>
    </row>
    <row r="99" spans="1:11" ht="25.5" x14ac:dyDescent="0.2">
      <c r="A99" s="394">
        <v>6911</v>
      </c>
      <c r="B99" s="33" t="s">
        <v>391</v>
      </c>
      <c r="C99" s="473"/>
      <c r="D99" s="106" t="s">
        <v>3</v>
      </c>
      <c r="E99" s="106">
        <v>1</v>
      </c>
      <c r="F99" s="503">
        <v>0</v>
      </c>
      <c r="G99" s="497">
        <v>0</v>
      </c>
      <c r="H99" s="497">
        <v>0</v>
      </c>
      <c r="I99" s="497">
        <v>0</v>
      </c>
      <c r="J99" s="504">
        <v>0</v>
      </c>
      <c r="K99" s="146">
        <f t="shared" si="5"/>
        <v>0</v>
      </c>
    </row>
    <row r="100" spans="1:11" x14ac:dyDescent="0.2">
      <c r="A100" s="394">
        <v>6912</v>
      </c>
      <c r="B100" s="33" t="s">
        <v>395</v>
      </c>
      <c r="C100" s="473"/>
      <c r="D100" s="106" t="s">
        <v>3</v>
      </c>
      <c r="E100" s="106">
        <v>1</v>
      </c>
      <c r="F100" s="503">
        <v>0</v>
      </c>
      <c r="G100" s="497">
        <v>0</v>
      </c>
      <c r="H100" s="497">
        <v>0</v>
      </c>
      <c r="I100" s="497">
        <v>0</v>
      </c>
      <c r="J100" s="504">
        <v>0</v>
      </c>
      <c r="K100" s="146">
        <f t="shared" si="5"/>
        <v>0</v>
      </c>
    </row>
    <row r="101" spans="1:11" x14ac:dyDescent="0.2">
      <c r="A101" s="394">
        <v>6913</v>
      </c>
      <c r="B101" s="33" t="s">
        <v>392</v>
      </c>
      <c r="C101" s="473"/>
      <c r="D101" s="106" t="s">
        <v>3</v>
      </c>
      <c r="E101" s="106">
        <v>1</v>
      </c>
      <c r="F101" s="503">
        <v>0</v>
      </c>
      <c r="G101" s="497">
        <v>0</v>
      </c>
      <c r="H101" s="497">
        <v>0</v>
      </c>
      <c r="I101" s="497">
        <v>0</v>
      </c>
      <c r="J101" s="504">
        <v>0</v>
      </c>
      <c r="K101" s="146">
        <f t="shared" si="5"/>
        <v>0</v>
      </c>
    </row>
    <row r="102" spans="1:11" x14ac:dyDescent="0.2">
      <c r="A102" s="394">
        <v>6914</v>
      </c>
      <c r="B102" s="33" t="s">
        <v>393</v>
      </c>
      <c r="C102" s="473"/>
      <c r="D102" s="106" t="s">
        <v>3</v>
      </c>
      <c r="E102" s="106">
        <v>1</v>
      </c>
      <c r="F102" s="503">
        <v>0</v>
      </c>
      <c r="G102" s="497">
        <v>0</v>
      </c>
      <c r="H102" s="497">
        <v>0</v>
      </c>
      <c r="I102" s="497">
        <v>0</v>
      </c>
      <c r="J102" s="504">
        <v>0</v>
      </c>
      <c r="K102" s="146">
        <f t="shared" si="5"/>
        <v>0</v>
      </c>
    </row>
    <row r="103" spans="1:11" x14ac:dyDescent="0.2">
      <c r="A103" s="394">
        <v>6915</v>
      </c>
      <c r="B103" s="33" t="s">
        <v>394</v>
      </c>
      <c r="C103" s="473"/>
      <c r="D103" s="106" t="s">
        <v>3</v>
      </c>
      <c r="E103" s="106">
        <v>1</v>
      </c>
      <c r="F103" s="503">
        <v>0</v>
      </c>
      <c r="G103" s="497">
        <v>0</v>
      </c>
      <c r="H103" s="497">
        <v>0</v>
      </c>
      <c r="I103" s="497">
        <v>0</v>
      </c>
      <c r="J103" s="504">
        <v>0</v>
      </c>
      <c r="K103" s="146">
        <f t="shared" si="5"/>
        <v>0</v>
      </c>
    </row>
    <row r="104" spans="1:11" ht="18.600000000000001" customHeight="1" x14ac:dyDescent="0.2">
      <c r="A104" s="394"/>
      <c r="B104" s="78" t="s">
        <v>396</v>
      </c>
      <c r="C104" s="473"/>
      <c r="D104" s="106"/>
      <c r="E104" s="106"/>
      <c r="F104" s="503"/>
      <c r="G104" s="497"/>
      <c r="H104" s="497"/>
      <c r="I104" s="497"/>
      <c r="J104" s="504"/>
      <c r="K104" s="146"/>
    </row>
    <row r="105" spans="1:11" x14ac:dyDescent="0.2">
      <c r="A105" s="394">
        <v>6916</v>
      </c>
      <c r="B105" s="33" t="s">
        <v>397</v>
      </c>
      <c r="C105" s="473"/>
      <c r="D105" s="106" t="s">
        <v>3</v>
      </c>
      <c r="E105" s="106">
        <v>1</v>
      </c>
      <c r="F105" s="503">
        <v>0</v>
      </c>
      <c r="G105" s="497">
        <v>0</v>
      </c>
      <c r="H105" s="497">
        <v>0</v>
      </c>
      <c r="I105" s="497">
        <v>0</v>
      </c>
      <c r="J105" s="504">
        <v>0</v>
      </c>
      <c r="K105" s="146">
        <f t="shared" ref="K105:K110" si="6">E105*(G105+I105+J105)</f>
        <v>0</v>
      </c>
    </row>
    <row r="106" spans="1:11" x14ac:dyDescent="0.2">
      <c r="A106" s="394">
        <v>6917</v>
      </c>
      <c r="B106" s="33" t="s">
        <v>398</v>
      </c>
      <c r="C106" s="473"/>
      <c r="D106" s="106" t="s">
        <v>3</v>
      </c>
      <c r="E106" s="106">
        <v>1</v>
      </c>
      <c r="F106" s="503">
        <v>0</v>
      </c>
      <c r="G106" s="497">
        <v>0</v>
      </c>
      <c r="H106" s="497">
        <v>0</v>
      </c>
      <c r="I106" s="497">
        <v>0</v>
      </c>
      <c r="J106" s="504">
        <v>0</v>
      </c>
      <c r="K106" s="146">
        <f t="shared" si="6"/>
        <v>0</v>
      </c>
    </row>
    <row r="107" spans="1:11" x14ac:dyDescent="0.2">
      <c r="A107" s="394">
        <v>6918</v>
      </c>
      <c r="B107" s="33" t="s">
        <v>399</v>
      </c>
      <c r="C107" s="473"/>
      <c r="D107" s="106" t="s">
        <v>3</v>
      </c>
      <c r="E107" s="106">
        <v>1</v>
      </c>
      <c r="F107" s="503">
        <v>0</v>
      </c>
      <c r="G107" s="497">
        <v>0</v>
      </c>
      <c r="H107" s="497">
        <v>0</v>
      </c>
      <c r="I107" s="497">
        <v>0</v>
      </c>
      <c r="J107" s="504">
        <v>0</v>
      </c>
      <c r="K107" s="146">
        <f t="shared" si="6"/>
        <v>0</v>
      </c>
    </row>
    <row r="108" spans="1:11" x14ac:dyDescent="0.2">
      <c r="A108" s="394">
        <v>6919</v>
      </c>
      <c r="B108" s="33" t="s">
        <v>400</v>
      </c>
      <c r="C108" s="473"/>
      <c r="D108" s="106" t="s">
        <v>3</v>
      </c>
      <c r="E108" s="106">
        <v>1</v>
      </c>
      <c r="F108" s="503">
        <v>0</v>
      </c>
      <c r="G108" s="497">
        <v>0</v>
      </c>
      <c r="H108" s="497">
        <v>0</v>
      </c>
      <c r="I108" s="497">
        <v>0</v>
      </c>
      <c r="J108" s="504">
        <v>0</v>
      </c>
      <c r="K108" s="146">
        <f t="shared" si="6"/>
        <v>0</v>
      </c>
    </row>
    <row r="109" spans="1:11" x14ac:dyDescent="0.2">
      <c r="A109" s="394">
        <v>6920</v>
      </c>
      <c r="B109" s="33" t="s">
        <v>401</v>
      </c>
      <c r="C109" s="473"/>
      <c r="D109" s="106" t="s">
        <v>3</v>
      </c>
      <c r="E109" s="106">
        <v>1</v>
      </c>
      <c r="F109" s="503">
        <v>0</v>
      </c>
      <c r="G109" s="497">
        <v>0</v>
      </c>
      <c r="H109" s="497">
        <v>0</v>
      </c>
      <c r="I109" s="497">
        <v>0</v>
      </c>
      <c r="J109" s="504">
        <v>0</v>
      </c>
      <c r="K109" s="146">
        <f t="shared" si="6"/>
        <v>0</v>
      </c>
    </row>
    <row r="110" spans="1:11" ht="25.5" x14ac:dyDescent="0.2">
      <c r="A110" s="395" t="s">
        <v>194</v>
      </c>
      <c r="B110" s="50" t="s">
        <v>358</v>
      </c>
      <c r="C110" s="474"/>
      <c r="D110" s="475"/>
      <c r="E110" s="475"/>
      <c r="F110" s="505">
        <v>0</v>
      </c>
      <c r="G110" s="506">
        <v>0</v>
      </c>
      <c r="H110" s="506">
        <v>0</v>
      </c>
      <c r="I110" s="506">
        <v>0</v>
      </c>
      <c r="J110" s="507">
        <v>0</v>
      </c>
      <c r="K110" s="149">
        <f t="shared" si="6"/>
        <v>0</v>
      </c>
    </row>
    <row r="111" spans="1:11" ht="18" customHeight="1" x14ac:dyDescent="0.2">
      <c r="A111" s="310"/>
      <c r="B111" s="31" t="s">
        <v>402</v>
      </c>
      <c r="C111" s="46"/>
      <c r="D111" s="111"/>
      <c r="E111" s="111"/>
      <c r="F111" s="484"/>
      <c r="G111" s="485"/>
      <c r="H111" s="485"/>
      <c r="I111" s="485"/>
      <c r="J111" s="485"/>
      <c r="K111" s="144">
        <f>SUM(K95:K110)</f>
        <v>0</v>
      </c>
    </row>
    <row r="112" spans="1:11" ht="6" customHeight="1" x14ac:dyDescent="0.2">
      <c r="A112" s="172"/>
      <c r="B112" s="173"/>
      <c r="C112" s="173"/>
      <c r="D112" s="136"/>
      <c r="E112" s="136"/>
      <c r="F112" s="486"/>
      <c r="G112" s="487"/>
      <c r="H112" s="487"/>
      <c r="I112" s="487"/>
      <c r="J112" s="487"/>
      <c r="K112" s="249"/>
    </row>
    <row r="113" spans="1:11" ht="18" customHeight="1" x14ac:dyDescent="0.2">
      <c r="A113" s="309">
        <v>6600</v>
      </c>
      <c r="B113" s="1" t="s">
        <v>409</v>
      </c>
      <c r="C113" s="1"/>
      <c r="D113" s="137"/>
      <c r="E113" s="137"/>
      <c r="F113" s="492"/>
      <c r="G113" s="492"/>
      <c r="H113" s="492"/>
      <c r="I113" s="492"/>
      <c r="J113" s="492"/>
      <c r="K113" s="204"/>
    </row>
    <row r="114" spans="1:11" ht="17.45" customHeight="1" x14ac:dyDescent="0.2">
      <c r="A114" s="167">
        <v>6601</v>
      </c>
      <c r="B114" s="27" t="s">
        <v>405</v>
      </c>
      <c r="C114" s="457"/>
      <c r="D114" s="25" t="s">
        <v>272</v>
      </c>
      <c r="E114" s="106">
        <v>1</v>
      </c>
      <c r="F114" s="479">
        <v>0</v>
      </c>
      <c r="G114" s="458">
        <v>0</v>
      </c>
      <c r="H114" s="458">
        <v>0</v>
      </c>
      <c r="I114" s="458">
        <v>0</v>
      </c>
      <c r="J114" s="459">
        <v>0</v>
      </c>
      <c r="K114" s="154">
        <f t="shared" ref="K114:K121" si="7">E114*(G114+I114+J114)</f>
        <v>0</v>
      </c>
    </row>
    <row r="115" spans="1:11" ht="25.5" x14ac:dyDescent="0.2">
      <c r="A115" s="392">
        <v>6607</v>
      </c>
      <c r="B115" s="23" t="s">
        <v>404</v>
      </c>
      <c r="C115" s="461"/>
      <c r="D115" s="25" t="s">
        <v>272</v>
      </c>
      <c r="E115" s="106">
        <v>24</v>
      </c>
      <c r="F115" s="479">
        <v>0</v>
      </c>
      <c r="G115" s="458">
        <v>0</v>
      </c>
      <c r="H115" s="458">
        <v>0</v>
      </c>
      <c r="I115" s="458">
        <v>0</v>
      </c>
      <c r="J115" s="459">
        <v>0</v>
      </c>
      <c r="K115" s="154">
        <f t="shared" si="7"/>
        <v>0</v>
      </c>
    </row>
    <row r="116" spans="1:11" ht="18" customHeight="1" x14ac:dyDescent="0.2">
      <c r="A116" s="392">
        <v>6608</v>
      </c>
      <c r="B116" s="23" t="s">
        <v>403</v>
      </c>
      <c r="C116" s="461"/>
      <c r="D116" s="25" t="s">
        <v>272</v>
      </c>
      <c r="E116" s="106">
        <v>0</v>
      </c>
      <c r="F116" s="479">
        <v>0</v>
      </c>
      <c r="G116" s="458">
        <v>0</v>
      </c>
      <c r="H116" s="458">
        <v>0</v>
      </c>
      <c r="I116" s="458">
        <v>0</v>
      </c>
      <c r="J116" s="459">
        <v>0</v>
      </c>
      <c r="K116" s="154">
        <f t="shared" si="7"/>
        <v>0</v>
      </c>
    </row>
    <row r="117" spans="1:11" ht="18" customHeight="1" x14ac:dyDescent="0.2">
      <c r="A117" s="392">
        <v>6609</v>
      </c>
      <c r="B117" s="23" t="s">
        <v>406</v>
      </c>
      <c r="C117" s="461"/>
      <c r="D117" s="25" t="s">
        <v>272</v>
      </c>
      <c r="E117" s="106">
        <v>1</v>
      </c>
      <c r="F117" s="479">
        <v>0</v>
      </c>
      <c r="G117" s="458">
        <v>0</v>
      </c>
      <c r="H117" s="458">
        <v>0</v>
      </c>
      <c r="I117" s="458">
        <v>0</v>
      </c>
      <c r="J117" s="459">
        <v>0</v>
      </c>
      <c r="K117" s="154">
        <f t="shared" si="7"/>
        <v>0</v>
      </c>
    </row>
    <row r="118" spans="1:11" ht="18" customHeight="1" x14ac:dyDescent="0.2">
      <c r="A118" s="392">
        <v>6612</v>
      </c>
      <c r="B118" s="23" t="s">
        <v>407</v>
      </c>
      <c r="C118" s="461"/>
      <c r="D118" s="25" t="s">
        <v>272</v>
      </c>
      <c r="E118" s="106">
        <v>1</v>
      </c>
      <c r="F118" s="479">
        <v>0</v>
      </c>
      <c r="G118" s="458">
        <v>0</v>
      </c>
      <c r="H118" s="458">
        <v>0</v>
      </c>
      <c r="I118" s="458">
        <v>0</v>
      </c>
      <c r="J118" s="459">
        <v>0</v>
      </c>
      <c r="K118" s="154">
        <f t="shared" si="7"/>
        <v>0</v>
      </c>
    </row>
    <row r="119" spans="1:11" ht="18" customHeight="1" x14ac:dyDescent="0.2">
      <c r="A119" s="392">
        <v>6618</v>
      </c>
      <c r="B119" s="23" t="s">
        <v>528</v>
      </c>
      <c r="C119" s="461"/>
      <c r="D119" s="25" t="s">
        <v>3</v>
      </c>
      <c r="E119" s="25">
        <v>1</v>
      </c>
      <c r="F119" s="479">
        <v>0</v>
      </c>
      <c r="G119" s="480">
        <v>0</v>
      </c>
      <c r="H119" s="480">
        <v>0</v>
      </c>
      <c r="I119" s="480">
        <v>0</v>
      </c>
      <c r="J119" s="459">
        <v>0</v>
      </c>
      <c r="K119" s="154">
        <f t="shared" si="7"/>
        <v>0</v>
      </c>
    </row>
    <row r="120" spans="1:11" ht="18" customHeight="1" x14ac:dyDescent="0.2">
      <c r="A120" s="392" t="s">
        <v>41</v>
      </c>
      <c r="B120" s="23" t="s">
        <v>408</v>
      </c>
      <c r="C120" s="461"/>
      <c r="D120" s="25" t="s">
        <v>3</v>
      </c>
      <c r="E120" s="25">
        <v>1</v>
      </c>
      <c r="F120" s="479">
        <v>0</v>
      </c>
      <c r="G120" s="480">
        <v>0</v>
      </c>
      <c r="H120" s="480">
        <v>0</v>
      </c>
      <c r="I120" s="480">
        <v>0</v>
      </c>
      <c r="J120" s="459">
        <v>0</v>
      </c>
      <c r="K120" s="154">
        <f t="shared" si="7"/>
        <v>0</v>
      </c>
    </row>
    <row r="121" spans="1:11" ht="25.5" x14ac:dyDescent="0.2">
      <c r="A121" s="396">
        <v>6620</v>
      </c>
      <c r="B121" s="50" t="s">
        <v>358</v>
      </c>
      <c r="C121" s="468"/>
      <c r="D121" s="467"/>
      <c r="E121" s="470"/>
      <c r="F121" s="493">
        <v>0</v>
      </c>
      <c r="G121" s="490">
        <v>0</v>
      </c>
      <c r="H121" s="490">
        <v>0</v>
      </c>
      <c r="I121" s="490">
        <v>0</v>
      </c>
      <c r="J121" s="494">
        <v>0</v>
      </c>
      <c r="K121" s="154">
        <f t="shared" si="7"/>
        <v>0</v>
      </c>
    </row>
    <row r="122" spans="1:11" ht="18" customHeight="1" x14ac:dyDescent="0.2">
      <c r="A122" s="310"/>
      <c r="B122" s="31" t="s">
        <v>410</v>
      </c>
      <c r="C122" s="46"/>
      <c r="D122" s="111"/>
      <c r="E122" s="111"/>
      <c r="F122" s="485"/>
      <c r="G122" s="485"/>
      <c r="H122" s="485"/>
      <c r="I122" s="485"/>
      <c r="J122" s="485"/>
      <c r="K122" s="144">
        <f>SUM(K114:K121)</f>
        <v>0</v>
      </c>
    </row>
    <row r="123" spans="1:11" ht="6.75" customHeight="1" x14ac:dyDescent="0.2">
      <c r="A123" s="172"/>
      <c r="B123" s="173"/>
      <c r="C123" s="173"/>
      <c r="D123" s="136"/>
      <c r="E123" s="136"/>
      <c r="F123" s="486"/>
      <c r="G123" s="487"/>
      <c r="H123" s="487"/>
      <c r="I123" s="487"/>
      <c r="J123" s="487"/>
      <c r="K123" s="249"/>
    </row>
    <row r="124" spans="1:11" ht="18" customHeight="1" x14ac:dyDescent="0.2">
      <c r="A124" s="309">
        <v>6700</v>
      </c>
      <c r="B124" s="1" t="s">
        <v>414</v>
      </c>
      <c r="C124" s="1"/>
      <c r="D124" s="137"/>
      <c r="E124" s="137"/>
      <c r="F124" s="491"/>
      <c r="G124" s="492"/>
      <c r="H124" s="492"/>
      <c r="I124" s="492"/>
      <c r="J124" s="492"/>
      <c r="K124" s="204"/>
    </row>
    <row r="125" spans="1:11" ht="18" customHeight="1" x14ac:dyDescent="0.2">
      <c r="A125" s="397">
        <v>6701</v>
      </c>
      <c r="B125" s="28" t="s">
        <v>411</v>
      </c>
      <c r="C125" s="461"/>
      <c r="D125" s="25" t="s">
        <v>272</v>
      </c>
      <c r="E125" s="106">
        <v>1</v>
      </c>
      <c r="F125" s="479">
        <v>0</v>
      </c>
      <c r="G125" s="458">
        <v>0</v>
      </c>
      <c r="H125" s="458">
        <v>0</v>
      </c>
      <c r="I125" s="458">
        <v>0</v>
      </c>
      <c r="J125" s="459">
        <v>0</v>
      </c>
      <c r="K125" s="154">
        <f t="shared" ref="K125:K130" si="8">E125*(G125+I125+J125)</f>
        <v>0</v>
      </c>
    </row>
    <row r="126" spans="1:11" ht="18" customHeight="1" x14ac:dyDescent="0.2">
      <c r="A126" s="167">
        <v>6708</v>
      </c>
      <c r="B126" s="23" t="s">
        <v>412</v>
      </c>
      <c r="C126" s="461"/>
      <c r="D126" s="25" t="s">
        <v>272</v>
      </c>
      <c r="E126" s="284">
        <v>1</v>
      </c>
      <c r="F126" s="479">
        <v>0</v>
      </c>
      <c r="G126" s="458">
        <v>0</v>
      </c>
      <c r="H126" s="458">
        <v>0</v>
      </c>
      <c r="I126" s="458">
        <v>0</v>
      </c>
      <c r="J126" s="459">
        <v>0</v>
      </c>
      <c r="K126" s="154">
        <f t="shared" si="8"/>
        <v>0</v>
      </c>
    </row>
    <row r="127" spans="1:11" ht="25.5" x14ac:dyDescent="0.2">
      <c r="A127" s="211">
        <v>6714</v>
      </c>
      <c r="B127" s="417" t="s">
        <v>736</v>
      </c>
      <c r="C127" s="464"/>
      <c r="D127" s="252" t="s">
        <v>272</v>
      </c>
      <c r="E127" s="285">
        <v>1</v>
      </c>
      <c r="F127" s="508">
        <v>0</v>
      </c>
      <c r="G127" s="496">
        <v>0</v>
      </c>
      <c r="H127" s="496">
        <v>0</v>
      </c>
      <c r="I127" s="496">
        <v>0</v>
      </c>
      <c r="J127" s="509">
        <v>0</v>
      </c>
      <c r="K127" s="215">
        <f t="shared" si="8"/>
        <v>0</v>
      </c>
    </row>
    <row r="128" spans="1:11" ht="20.45" customHeight="1" x14ac:dyDescent="0.2">
      <c r="A128" s="211">
        <v>6715</v>
      </c>
      <c r="B128" s="30" t="s">
        <v>413</v>
      </c>
      <c r="C128" s="464"/>
      <c r="D128" s="252" t="s">
        <v>272</v>
      </c>
      <c r="E128" s="285">
        <v>1</v>
      </c>
      <c r="F128" s="508">
        <v>0</v>
      </c>
      <c r="G128" s="496">
        <v>0</v>
      </c>
      <c r="H128" s="496">
        <v>0</v>
      </c>
      <c r="I128" s="496">
        <v>0</v>
      </c>
      <c r="J128" s="509">
        <v>0</v>
      </c>
      <c r="K128" s="215">
        <f t="shared" si="8"/>
        <v>0</v>
      </c>
    </row>
    <row r="129" spans="1:11" ht="25.5" x14ac:dyDescent="0.2">
      <c r="A129" s="167">
        <v>6716</v>
      </c>
      <c r="B129" s="33" t="s">
        <v>529</v>
      </c>
      <c r="C129" s="461"/>
      <c r="D129" s="25" t="s">
        <v>3</v>
      </c>
      <c r="E129" s="25">
        <v>1</v>
      </c>
      <c r="F129" s="479">
        <v>0</v>
      </c>
      <c r="G129" s="458">
        <v>0</v>
      </c>
      <c r="H129" s="458">
        <v>0</v>
      </c>
      <c r="I129" s="458">
        <v>0</v>
      </c>
      <c r="J129" s="459">
        <v>0</v>
      </c>
      <c r="K129" s="154">
        <f t="shared" si="8"/>
        <v>0</v>
      </c>
    </row>
    <row r="130" spans="1:11" ht="25.5" x14ac:dyDescent="0.2">
      <c r="A130" s="217">
        <v>6717</v>
      </c>
      <c r="B130" s="50" t="s">
        <v>358</v>
      </c>
      <c r="C130" s="468"/>
      <c r="D130" s="469"/>
      <c r="E130" s="470"/>
      <c r="F130" s="493">
        <v>0</v>
      </c>
      <c r="G130" s="490">
        <v>0</v>
      </c>
      <c r="H130" s="490">
        <v>0</v>
      </c>
      <c r="I130" s="490">
        <v>0</v>
      </c>
      <c r="J130" s="494">
        <v>0</v>
      </c>
      <c r="K130" s="220">
        <f t="shared" si="8"/>
        <v>0</v>
      </c>
    </row>
    <row r="131" spans="1:11" ht="18" customHeight="1" x14ac:dyDescent="0.2">
      <c r="A131" s="310"/>
      <c r="B131" s="31" t="s">
        <v>415</v>
      </c>
      <c r="C131" s="46"/>
      <c r="D131" s="111"/>
      <c r="E131" s="111"/>
      <c r="F131" s="484"/>
      <c r="G131" s="485"/>
      <c r="H131" s="485"/>
      <c r="I131" s="485"/>
      <c r="J131" s="485"/>
      <c r="K131" s="144">
        <f>SUM(K125:K130)</f>
        <v>0</v>
      </c>
    </row>
    <row r="132" spans="1:11" ht="6.75" customHeight="1" x14ac:dyDescent="0.2">
      <c r="A132" s="172"/>
      <c r="B132" s="173"/>
      <c r="C132" s="173"/>
      <c r="D132" s="136"/>
      <c r="E132" s="136"/>
      <c r="F132" s="486"/>
      <c r="G132" s="487"/>
      <c r="H132" s="487"/>
      <c r="I132" s="487"/>
      <c r="J132" s="487"/>
      <c r="K132" s="249"/>
    </row>
    <row r="133" spans="1:11" ht="27.6" customHeight="1" x14ac:dyDescent="0.2">
      <c r="A133" s="309" t="s">
        <v>14</v>
      </c>
      <c r="B133" s="1" t="s">
        <v>342</v>
      </c>
      <c r="C133" s="1"/>
      <c r="D133" s="137"/>
      <c r="E133" s="137"/>
      <c r="F133" s="491"/>
      <c r="G133" s="492"/>
      <c r="H133" s="492"/>
      <c r="I133" s="492"/>
      <c r="J133" s="492"/>
      <c r="K133" s="204"/>
    </row>
    <row r="134" spans="1:11" ht="18" customHeight="1" x14ac:dyDescent="0.2">
      <c r="A134" s="167" t="s">
        <v>35</v>
      </c>
      <c r="B134" s="23" t="s">
        <v>416</v>
      </c>
      <c r="C134" s="461"/>
      <c r="D134" s="25" t="s">
        <v>3</v>
      </c>
      <c r="E134" s="25">
        <v>1</v>
      </c>
      <c r="F134" s="479">
        <v>0</v>
      </c>
      <c r="G134" s="479">
        <v>0</v>
      </c>
      <c r="H134" s="479">
        <v>0</v>
      </c>
      <c r="I134" s="479">
        <v>0</v>
      </c>
      <c r="J134" s="510" t="s">
        <v>429</v>
      </c>
      <c r="K134" s="264">
        <f>E134*(G134+I134)</f>
        <v>0</v>
      </c>
    </row>
    <row r="135" spans="1:11" ht="18" customHeight="1" x14ac:dyDescent="0.2">
      <c r="A135" s="167" t="s">
        <v>36</v>
      </c>
      <c r="B135" s="23" t="s">
        <v>418</v>
      </c>
      <c r="C135" s="461"/>
      <c r="D135" s="25" t="s">
        <v>3</v>
      </c>
      <c r="E135" s="25">
        <v>1</v>
      </c>
      <c r="F135" s="479">
        <v>0</v>
      </c>
      <c r="G135" s="479">
        <v>0</v>
      </c>
      <c r="H135" s="479">
        <v>0</v>
      </c>
      <c r="I135" s="479">
        <v>0</v>
      </c>
      <c r="J135" s="510" t="s">
        <v>429</v>
      </c>
      <c r="K135" s="264">
        <f>E135*(G135+I135)</f>
        <v>0</v>
      </c>
    </row>
    <row r="136" spans="1:11" ht="18" customHeight="1" x14ac:dyDescent="0.2">
      <c r="A136" s="167" t="s">
        <v>15</v>
      </c>
      <c r="B136" s="23" t="s">
        <v>417</v>
      </c>
      <c r="C136" s="461"/>
      <c r="D136" s="25" t="s">
        <v>3</v>
      </c>
      <c r="E136" s="25">
        <v>1</v>
      </c>
      <c r="F136" s="479">
        <v>0</v>
      </c>
      <c r="G136" s="479">
        <v>0</v>
      </c>
      <c r="H136" s="479">
        <v>0</v>
      </c>
      <c r="I136" s="479">
        <v>0</v>
      </c>
      <c r="J136" s="510" t="s">
        <v>429</v>
      </c>
      <c r="K136" s="264">
        <f>E136*(G136+I136)</f>
        <v>0</v>
      </c>
    </row>
    <row r="137" spans="1:11" ht="18" customHeight="1" x14ac:dyDescent="0.2">
      <c r="A137" s="167" t="s">
        <v>16</v>
      </c>
      <c r="B137" s="23" t="s">
        <v>419</v>
      </c>
      <c r="C137" s="461"/>
      <c r="D137" s="25" t="s">
        <v>3</v>
      </c>
      <c r="E137" s="25">
        <v>1</v>
      </c>
      <c r="F137" s="479">
        <v>0</v>
      </c>
      <c r="G137" s="479">
        <v>0</v>
      </c>
      <c r="H137" s="479">
        <v>0</v>
      </c>
      <c r="I137" s="479">
        <v>0</v>
      </c>
      <c r="J137" s="510" t="s">
        <v>429</v>
      </c>
      <c r="K137" s="264">
        <f>E137*(G137+I137)</f>
        <v>0</v>
      </c>
    </row>
    <row r="138" spans="1:11" ht="25.5" x14ac:dyDescent="0.2">
      <c r="A138" s="398" t="s">
        <v>17</v>
      </c>
      <c r="B138" s="50" t="s">
        <v>358</v>
      </c>
      <c r="C138" s="468"/>
      <c r="D138" s="467"/>
      <c r="E138" s="470"/>
      <c r="F138" s="505">
        <v>0</v>
      </c>
      <c r="G138" s="482">
        <v>0</v>
      </c>
      <c r="H138" s="482">
        <v>0</v>
      </c>
      <c r="I138" s="482">
        <v>0</v>
      </c>
      <c r="J138" s="511" t="s">
        <v>429</v>
      </c>
      <c r="K138" s="264">
        <f>E138*(G138+I138)</f>
        <v>0</v>
      </c>
    </row>
    <row r="139" spans="1:11" ht="14.25" customHeight="1" thickBot="1" x14ac:dyDescent="0.25">
      <c r="A139" s="399"/>
      <c r="B139" s="400" t="s">
        <v>420</v>
      </c>
      <c r="C139" s="401"/>
      <c r="D139" s="402"/>
      <c r="E139" s="402"/>
      <c r="F139" s="512"/>
      <c r="G139" s="513"/>
      <c r="H139" s="513"/>
      <c r="I139" s="513"/>
      <c r="J139" s="513"/>
      <c r="K139" s="150">
        <f>SUM(K134:K138)</f>
        <v>0</v>
      </c>
    </row>
    <row r="140" spans="1:11" ht="18" customHeight="1" x14ac:dyDescent="0.2">
      <c r="A140" s="226"/>
      <c r="B140" s="335"/>
      <c r="C140" s="335"/>
      <c r="D140" s="298"/>
      <c r="E140" s="298"/>
      <c r="F140" s="336"/>
      <c r="G140" s="337"/>
      <c r="H140" s="337"/>
      <c r="I140" s="337"/>
      <c r="J140" s="337"/>
      <c r="K140" s="7"/>
    </row>
  </sheetData>
  <sheetProtection algorithmName="SHA-512" hashValue="dr8lmeUDBnNX977Rb2DkRweBshz6UHbMu+RAr4GOKIc+JmmLHTFQ5pbbLuRTkbUe/NEy5jlxzi5mOQ/LrZiNbg==" saltValue="Z291xOCdTZpe3dBRbuM+5A==" spinCount="100000" sheet="1"/>
  <mergeCells count="5">
    <mergeCell ref="A10:F10"/>
    <mergeCell ref="F6:G6"/>
    <mergeCell ref="H6:I6"/>
    <mergeCell ref="C6:C7"/>
    <mergeCell ref="J4:K4"/>
  </mergeCells>
  <printOptions horizontalCentered="1"/>
  <pageMargins left="0.23622047244094491" right="0.23622047244094491" top="0.51181102362204722" bottom="0.47244094488188981" header="0.31496062992125984" footer="0.31496062992125984"/>
  <pageSetup paperSize="9" scale="76" fitToHeight="0" orientation="landscape" r:id="rId1"/>
  <headerFooter alignWithMargins="0">
    <oddFooter>&amp;C&amp;A&amp;R&amp;9Page &amp;P de &amp;N</oddFooter>
  </headerFooter>
  <rowBreaks count="4" manualBreakCount="4">
    <brk id="23" max="10" man="1"/>
    <brk id="42" max="10" man="1"/>
    <brk id="64" max="10" man="1"/>
    <brk id="11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127"/>
  <sheetViews>
    <sheetView showGridLines="0" view="pageBreakPreview" zoomScaleNormal="55" zoomScaleSheetLayoutView="100" workbookViewId="0">
      <pane ySplit="9" topLeftCell="A10" activePane="bottomLeft" state="frozen"/>
      <selection pane="bottomLeft" activeCell="A2" sqref="A2"/>
    </sheetView>
  </sheetViews>
  <sheetFormatPr baseColWidth="10" defaultColWidth="9.140625" defaultRowHeight="12.75" x14ac:dyDescent="0.2"/>
  <cols>
    <col min="1" max="1" width="7.42578125" style="10" customWidth="1"/>
    <col min="2" max="2" width="60.42578125" style="10" customWidth="1"/>
    <col min="3" max="3" width="12.140625" style="10" customWidth="1"/>
    <col min="4" max="4" width="10.140625" style="10" customWidth="1"/>
    <col min="5" max="5" width="10" style="10" customWidth="1"/>
    <col min="6" max="10" width="15.7109375" style="338" customWidth="1"/>
    <col min="11" max="11" width="15.7109375" style="10" customWidth="1"/>
    <col min="12" max="12" width="29.7109375" style="10" customWidth="1"/>
    <col min="13"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s="166" customFormat="1" ht="18" customHeight="1" x14ac:dyDescent="0.2">
      <c r="A1" s="378"/>
      <c r="B1" s="379"/>
      <c r="C1" s="379"/>
      <c r="D1" s="379"/>
      <c r="E1" s="379"/>
      <c r="F1" s="380"/>
      <c r="G1" s="418"/>
      <c r="H1" s="418"/>
      <c r="I1" s="418"/>
      <c r="J1" s="418"/>
      <c r="K1" s="382"/>
    </row>
    <row r="2" spans="1:11" ht="18" customHeight="1" x14ac:dyDescent="0.25">
      <c r="A2" s="172"/>
      <c r="B2" s="383"/>
      <c r="C2" s="383"/>
      <c r="D2" s="363" t="s">
        <v>779</v>
      </c>
      <c r="E2" s="173"/>
      <c r="F2" s="363"/>
      <c r="G2" s="326"/>
      <c r="H2" s="326"/>
      <c r="I2" s="326"/>
      <c r="J2" s="339"/>
      <c r="K2" s="384" t="s">
        <v>250</v>
      </c>
    </row>
    <row r="3" spans="1:11" ht="18" customHeight="1" x14ac:dyDescent="0.25">
      <c r="A3" s="172"/>
      <c r="B3" s="383"/>
      <c r="C3" s="383"/>
      <c r="D3" s="419" t="s">
        <v>341</v>
      </c>
      <c r="E3" s="173"/>
      <c r="F3" s="363"/>
      <c r="G3" s="326"/>
      <c r="H3" s="326"/>
      <c r="I3" s="326"/>
      <c r="J3" s="22" t="s">
        <v>249</v>
      </c>
      <c r="K3" s="365"/>
    </row>
    <row r="4" spans="1:11" ht="18" customHeight="1" x14ac:dyDescent="0.25">
      <c r="A4" s="172"/>
      <c r="B4" s="383"/>
      <c r="C4" s="383"/>
      <c r="D4" s="419" t="s">
        <v>248</v>
      </c>
      <c r="E4" s="369"/>
      <c r="F4" s="363"/>
      <c r="G4" s="326"/>
      <c r="H4" s="326"/>
      <c r="I4" s="326"/>
      <c r="J4" s="654" t="str">
        <f>IF('Prix Total'!J3="","",'Prix Total'!J3)</f>
        <v/>
      </c>
      <c r="K4" s="655"/>
    </row>
    <row r="5" spans="1:11" ht="6.75" customHeight="1" thickBot="1" x14ac:dyDescent="0.25">
      <c r="A5" s="367"/>
      <c r="B5" s="368"/>
      <c r="C5" s="368"/>
      <c r="D5" s="368"/>
      <c r="E5" s="368"/>
      <c r="F5" s="385"/>
      <c r="G5" s="385"/>
      <c r="H5" s="385"/>
      <c r="I5" s="385"/>
      <c r="J5" s="385"/>
      <c r="K5" s="370"/>
    </row>
    <row r="6" spans="1:11" ht="48.6" customHeight="1" x14ac:dyDescent="0.2">
      <c r="A6" s="121"/>
      <c r="B6" s="357"/>
      <c r="C6" s="647" t="s">
        <v>251</v>
      </c>
      <c r="D6" s="357"/>
      <c r="E6" s="357"/>
      <c r="F6" s="645" t="s">
        <v>255</v>
      </c>
      <c r="G6" s="646"/>
      <c r="H6" s="645" t="s">
        <v>254</v>
      </c>
      <c r="I6" s="646"/>
      <c r="J6" s="122" t="s">
        <v>256</v>
      </c>
      <c r="K6" s="163" t="s">
        <v>257</v>
      </c>
    </row>
    <row r="7" spans="1:11" s="332" customFormat="1" ht="15" customHeight="1" x14ac:dyDescent="0.2">
      <c r="A7" s="123" t="s">
        <v>0</v>
      </c>
      <c r="B7" s="47" t="s">
        <v>1</v>
      </c>
      <c r="C7" s="648"/>
      <c r="D7" s="358" t="s">
        <v>252</v>
      </c>
      <c r="E7" s="358" t="s">
        <v>253</v>
      </c>
      <c r="F7" s="48" t="s">
        <v>37</v>
      </c>
      <c r="G7" s="48" t="s">
        <v>38</v>
      </c>
      <c r="H7" s="48" t="s">
        <v>37</v>
      </c>
      <c r="I7" s="48" t="s">
        <v>38</v>
      </c>
      <c r="J7" s="49" t="s">
        <v>299</v>
      </c>
      <c r="K7" s="139" t="s">
        <v>39</v>
      </c>
    </row>
    <row r="8" spans="1:11" s="105" customFormat="1" ht="24" x14ac:dyDescent="0.2">
      <c r="A8" s="53"/>
      <c r="B8" s="51" t="s">
        <v>294</v>
      </c>
      <c r="C8" s="51"/>
      <c r="D8" s="51"/>
      <c r="E8" s="51" t="s">
        <v>64</v>
      </c>
      <c r="F8" s="51" t="s">
        <v>65</v>
      </c>
      <c r="G8" s="51" t="s">
        <v>66</v>
      </c>
      <c r="H8" s="51" t="s">
        <v>67</v>
      </c>
      <c r="I8" s="51" t="s">
        <v>68</v>
      </c>
      <c r="J8" s="52" t="s">
        <v>69</v>
      </c>
      <c r="K8" s="140" t="s">
        <v>198</v>
      </c>
    </row>
    <row r="9" spans="1:11" s="173" customFormat="1" x14ac:dyDescent="0.2">
      <c r="A9" s="386"/>
      <c r="B9" s="11"/>
      <c r="C9" s="11"/>
      <c r="D9" s="11"/>
      <c r="E9" s="11"/>
      <c r="F9" s="227"/>
      <c r="G9" s="227"/>
      <c r="H9" s="227"/>
      <c r="I9" s="227"/>
      <c r="J9" s="227"/>
      <c r="K9" s="228"/>
    </row>
    <row r="10" spans="1:11" s="173" customFormat="1" ht="24" customHeight="1" x14ac:dyDescent="0.25">
      <c r="A10" s="649" t="s">
        <v>430</v>
      </c>
      <c r="B10" s="650"/>
      <c r="C10" s="650"/>
      <c r="D10" s="650"/>
      <c r="E10" s="650"/>
      <c r="F10" s="650"/>
      <c r="G10" s="229"/>
      <c r="H10" s="229"/>
      <c r="I10" s="229"/>
      <c r="J10" s="229"/>
      <c r="K10" s="171"/>
    </row>
    <row r="11" spans="1:11" ht="18" customHeight="1" x14ac:dyDescent="0.2">
      <c r="A11" s="387"/>
      <c r="B11" s="8" t="s">
        <v>431</v>
      </c>
      <c r="C11" s="8"/>
      <c r="D11" s="230"/>
      <c r="E11" s="230"/>
      <c r="F11" s="231"/>
      <c r="G11" s="231"/>
      <c r="H11" s="231"/>
      <c r="I11" s="231"/>
      <c r="J11" s="231"/>
      <c r="K11" s="232"/>
    </row>
    <row r="12" spans="1:11" ht="18" customHeight="1" x14ac:dyDescent="0.2">
      <c r="A12" s="167">
        <v>6000</v>
      </c>
      <c r="B12" s="32" t="s">
        <v>719</v>
      </c>
      <c r="C12" s="233"/>
      <c r="D12" s="233"/>
      <c r="E12" s="234"/>
      <c r="F12" s="235"/>
      <c r="G12" s="95"/>
      <c r="H12" s="95"/>
      <c r="I12" s="95"/>
      <c r="J12" s="236"/>
      <c r="K12" s="181">
        <f>K32</f>
        <v>0</v>
      </c>
    </row>
    <row r="13" spans="1:11" ht="18" customHeight="1" x14ac:dyDescent="0.2">
      <c r="A13" s="167">
        <v>2500</v>
      </c>
      <c r="B13" s="32" t="s">
        <v>351</v>
      </c>
      <c r="C13" s="233"/>
      <c r="D13" s="233"/>
      <c r="E13" s="234"/>
      <c r="F13" s="235"/>
      <c r="G13" s="95"/>
      <c r="H13" s="95"/>
      <c r="I13" s="95"/>
      <c r="J13" s="236"/>
      <c r="K13" s="220">
        <f>K36</f>
        <v>0</v>
      </c>
    </row>
    <row r="14" spans="1:11" ht="18" customHeight="1" x14ac:dyDescent="0.2">
      <c r="A14" s="167">
        <v>4300</v>
      </c>
      <c r="B14" s="32" t="s">
        <v>360</v>
      </c>
      <c r="C14" s="233"/>
      <c r="D14" s="233"/>
      <c r="E14" s="234"/>
      <c r="F14" s="235"/>
      <c r="G14" s="95"/>
      <c r="H14" s="95"/>
      <c r="I14" s="95"/>
      <c r="J14" s="236"/>
      <c r="K14" s="220">
        <f>K40</f>
        <v>0</v>
      </c>
    </row>
    <row r="15" spans="1:11" ht="18" customHeight="1" x14ac:dyDescent="0.2">
      <c r="A15" s="167">
        <v>5200</v>
      </c>
      <c r="B15" s="32" t="s">
        <v>655</v>
      </c>
      <c r="C15" s="233"/>
      <c r="D15" s="233"/>
      <c r="E15" s="234"/>
      <c r="F15" s="235"/>
      <c r="G15" s="95"/>
      <c r="H15" s="95"/>
      <c r="I15" s="95"/>
      <c r="J15" s="236"/>
      <c r="K15" s="220">
        <f>K50</f>
        <v>0</v>
      </c>
    </row>
    <row r="16" spans="1:11" ht="18" customHeight="1" x14ac:dyDescent="0.2">
      <c r="A16" s="167">
        <v>6200</v>
      </c>
      <c r="B16" s="32" t="s">
        <v>434</v>
      </c>
      <c r="C16" s="233"/>
      <c r="D16" s="233"/>
      <c r="E16" s="234"/>
      <c r="F16" s="235"/>
      <c r="G16" s="95"/>
      <c r="H16" s="95"/>
      <c r="I16" s="95"/>
      <c r="J16" s="236"/>
      <c r="K16" s="220">
        <f>K58</f>
        <v>0</v>
      </c>
    </row>
    <row r="17" spans="1:11" s="166" customFormat="1" ht="18" customHeight="1" x14ac:dyDescent="0.2">
      <c r="A17" s="191">
        <v>6800</v>
      </c>
      <c r="B17" s="62" t="s">
        <v>28</v>
      </c>
      <c r="C17" s="129"/>
      <c r="D17" s="129"/>
      <c r="E17" s="130"/>
      <c r="F17" s="237"/>
      <c r="G17" s="116"/>
      <c r="H17" s="116"/>
      <c r="I17" s="116"/>
      <c r="J17" s="238"/>
      <c r="K17" s="220">
        <f>K86</f>
        <v>0</v>
      </c>
    </row>
    <row r="18" spans="1:11" ht="18" customHeight="1" x14ac:dyDescent="0.2">
      <c r="A18" s="389" t="s">
        <v>43</v>
      </c>
      <c r="B18" s="239" t="s">
        <v>435</v>
      </c>
      <c r="C18" s="240"/>
      <c r="D18" s="240"/>
      <c r="E18" s="241"/>
      <c r="F18" s="242"/>
      <c r="G18" s="243"/>
      <c r="H18" s="243"/>
      <c r="I18" s="243"/>
      <c r="J18" s="244"/>
      <c r="K18" s="245">
        <f>K93</f>
        <v>0</v>
      </c>
    </row>
    <row r="19" spans="1:11" ht="17.25" customHeight="1" x14ac:dyDescent="0.2">
      <c r="A19" s="388"/>
      <c r="B19" s="43" t="s">
        <v>436</v>
      </c>
      <c r="C19" s="46"/>
      <c r="D19" s="46"/>
      <c r="E19" s="46"/>
      <c r="F19" s="246"/>
      <c r="G19" s="247"/>
      <c r="H19" s="247"/>
      <c r="I19" s="247"/>
      <c r="J19" s="247"/>
      <c r="K19" s="151">
        <f>SUM(K12:K18)</f>
        <v>0</v>
      </c>
    </row>
    <row r="20" spans="1:11" ht="6" hidden="1" customHeight="1" x14ac:dyDescent="0.2">
      <c r="A20" s="172"/>
      <c r="B20" s="173"/>
      <c r="C20" s="173"/>
      <c r="D20" s="173"/>
      <c r="E20" s="173"/>
      <c r="F20" s="248"/>
      <c r="G20" s="248"/>
      <c r="H20" s="248"/>
      <c r="I20" s="248"/>
      <c r="J20" s="248"/>
      <c r="K20" s="249"/>
    </row>
    <row r="21" spans="1:11" ht="18" customHeight="1" x14ac:dyDescent="0.2">
      <c r="A21" s="309">
        <v>6000</v>
      </c>
      <c r="B21" s="1" t="s">
        <v>719</v>
      </c>
      <c r="C21" s="1"/>
      <c r="D21" s="137"/>
      <c r="E21" s="137"/>
      <c r="F21" s="250"/>
      <c r="G21" s="250"/>
      <c r="H21" s="250"/>
      <c r="I21" s="250"/>
      <c r="J21" s="250"/>
      <c r="K21" s="204"/>
    </row>
    <row r="22" spans="1:11" ht="25.5" x14ac:dyDescent="0.2">
      <c r="A22" s="175">
        <v>6001</v>
      </c>
      <c r="B22" s="29" t="s">
        <v>437</v>
      </c>
      <c r="C22" s="460"/>
      <c r="D22" s="25" t="s">
        <v>3</v>
      </c>
      <c r="E22" s="134">
        <v>1</v>
      </c>
      <c r="F22" s="476">
        <v>0</v>
      </c>
      <c r="G22" s="476">
        <v>0</v>
      </c>
      <c r="H22" s="476">
        <v>0</v>
      </c>
      <c r="I22" s="476">
        <v>0</v>
      </c>
      <c r="J22" s="516">
        <v>0</v>
      </c>
      <c r="K22" s="220">
        <f t="shared" ref="K22:K31" si="0">E22*(G22+I22+J22)</f>
        <v>0</v>
      </c>
    </row>
    <row r="23" spans="1:11" ht="25.5" x14ac:dyDescent="0.2">
      <c r="A23" s="182">
        <v>6002</v>
      </c>
      <c r="B23" s="36" t="s">
        <v>343</v>
      </c>
      <c r="C23" s="460"/>
      <c r="D23" s="25" t="s">
        <v>3</v>
      </c>
      <c r="E23" s="135">
        <v>1</v>
      </c>
      <c r="F23" s="479">
        <v>0</v>
      </c>
      <c r="G23" s="517">
        <v>0</v>
      </c>
      <c r="H23" s="479">
        <v>0</v>
      </c>
      <c r="I23" s="517">
        <v>0</v>
      </c>
      <c r="J23" s="518">
        <v>0</v>
      </c>
      <c r="K23" s="220">
        <f t="shared" si="0"/>
        <v>0</v>
      </c>
    </row>
    <row r="24" spans="1:11" ht="18.75" customHeight="1" x14ac:dyDescent="0.2">
      <c r="A24" s="182">
        <v>6003</v>
      </c>
      <c r="B24" s="36" t="s">
        <v>2</v>
      </c>
      <c r="C24" s="460"/>
      <c r="D24" s="25"/>
      <c r="E24" s="135"/>
      <c r="F24" s="479">
        <v>0</v>
      </c>
      <c r="G24" s="517">
        <v>0</v>
      </c>
      <c r="H24" s="479">
        <v>0</v>
      </c>
      <c r="I24" s="517">
        <v>0</v>
      </c>
      <c r="J24" s="518">
        <v>0</v>
      </c>
      <c r="K24" s="220">
        <f t="shared" si="0"/>
        <v>0</v>
      </c>
    </row>
    <row r="25" spans="1:11" ht="25.5" x14ac:dyDescent="0.2">
      <c r="A25" s="182">
        <v>6004</v>
      </c>
      <c r="B25" s="36" t="s">
        <v>438</v>
      </c>
      <c r="C25" s="460"/>
      <c r="D25" s="25" t="s">
        <v>3</v>
      </c>
      <c r="E25" s="135">
        <v>1</v>
      </c>
      <c r="F25" s="479">
        <v>0</v>
      </c>
      <c r="G25" s="517">
        <v>0</v>
      </c>
      <c r="H25" s="479">
        <v>0</v>
      </c>
      <c r="I25" s="517">
        <v>0</v>
      </c>
      <c r="J25" s="518">
        <v>0</v>
      </c>
      <c r="K25" s="220">
        <f t="shared" si="0"/>
        <v>0</v>
      </c>
    </row>
    <row r="26" spans="1:11" ht="30" customHeight="1" x14ac:dyDescent="0.2">
      <c r="A26" s="182">
        <v>6005</v>
      </c>
      <c r="B26" s="36" t="s">
        <v>346</v>
      </c>
      <c r="C26" s="460"/>
      <c r="D26" s="25" t="s">
        <v>3</v>
      </c>
      <c r="E26" s="135">
        <v>1</v>
      </c>
      <c r="F26" s="479">
        <v>0</v>
      </c>
      <c r="G26" s="517">
        <v>0</v>
      </c>
      <c r="H26" s="479">
        <v>0</v>
      </c>
      <c r="I26" s="517">
        <v>0</v>
      </c>
      <c r="J26" s="518">
        <v>0</v>
      </c>
      <c r="K26" s="220">
        <f t="shared" si="0"/>
        <v>0</v>
      </c>
    </row>
    <row r="27" spans="1:11" ht="19.5" customHeight="1" x14ac:dyDescent="0.2">
      <c r="A27" s="182">
        <v>6006</v>
      </c>
      <c r="B27" s="33" t="s">
        <v>650</v>
      </c>
      <c r="C27" s="461"/>
      <c r="D27" s="25" t="s">
        <v>3</v>
      </c>
      <c r="E27" s="135">
        <v>1</v>
      </c>
      <c r="F27" s="479">
        <v>0</v>
      </c>
      <c r="G27" s="517">
        <v>0</v>
      </c>
      <c r="H27" s="479">
        <v>0</v>
      </c>
      <c r="I27" s="517">
        <v>0</v>
      </c>
      <c r="J27" s="518">
        <v>0</v>
      </c>
      <c r="K27" s="220">
        <f t="shared" si="0"/>
        <v>0</v>
      </c>
    </row>
    <row r="28" spans="1:11" ht="18" customHeight="1" x14ac:dyDescent="0.2">
      <c r="A28" s="182">
        <v>6007</v>
      </c>
      <c r="B28" s="36" t="s">
        <v>347</v>
      </c>
      <c r="C28" s="460"/>
      <c r="D28" s="25" t="s">
        <v>3</v>
      </c>
      <c r="E28" s="135">
        <v>1</v>
      </c>
      <c r="F28" s="479">
        <v>0</v>
      </c>
      <c r="G28" s="517">
        <v>0</v>
      </c>
      <c r="H28" s="479">
        <v>0</v>
      </c>
      <c r="I28" s="517">
        <v>0</v>
      </c>
      <c r="J28" s="518">
        <v>0</v>
      </c>
      <c r="K28" s="220">
        <f t="shared" si="0"/>
        <v>0</v>
      </c>
    </row>
    <row r="29" spans="1:11" ht="25.5" x14ac:dyDescent="0.2">
      <c r="A29" s="182">
        <v>6008</v>
      </c>
      <c r="B29" s="36" t="s">
        <v>731</v>
      </c>
      <c r="C29" s="460"/>
      <c r="D29" s="25" t="s">
        <v>3</v>
      </c>
      <c r="E29" s="135">
        <v>1</v>
      </c>
      <c r="F29" s="479">
        <v>0</v>
      </c>
      <c r="G29" s="517">
        <v>0</v>
      </c>
      <c r="H29" s="479">
        <v>0</v>
      </c>
      <c r="I29" s="517">
        <v>0</v>
      </c>
      <c r="J29" s="518">
        <v>0</v>
      </c>
      <c r="K29" s="220">
        <f t="shared" si="0"/>
        <v>0</v>
      </c>
    </row>
    <row r="30" spans="1:11" ht="25.5" x14ac:dyDescent="0.2">
      <c r="A30" s="182" t="s">
        <v>197</v>
      </c>
      <c r="B30" s="132" t="s">
        <v>670</v>
      </c>
      <c r="C30" s="463"/>
      <c r="D30" s="25" t="s">
        <v>3</v>
      </c>
      <c r="E30" s="253">
        <v>1</v>
      </c>
      <c r="F30" s="479">
        <v>0</v>
      </c>
      <c r="G30" s="480">
        <v>0</v>
      </c>
      <c r="H30" s="480">
        <v>0</v>
      </c>
      <c r="I30" s="480">
        <v>0</v>
      </c>
      <c r="J30" s="459">
        <v>0</v>
      </c>
      <c r="K30" s="154">
        <f t="shared" si="0"/>
        <v>0</v>
      </c>
    </row>
    <row r="31" spans="1:11" ht="18" customHeight="1" x14ac:dyDescent="0.2">
      <c r="A31" s="182">
        <v>6010</v>
      </c>
      <c r="B31" s="50" t="s">
        <v>358</v>
      </c>
      <c r="C31" s="464"/>
      <c r="D31" s="462"/>
      <c r="E31" s="465"/>
      <c r="F31" s="481">
        <v>0</v>
      </c>
      <c r="G31" s="517">
        <v>0</v>
      </c>
      <c r="H31" s="519">
        <v>0</v>
      </c>
      <c r="I31" s="519">
        <v>0</v>
      </c>
      <c r="J31" s="518">
        <v>0</v>
      </c>
      <c r="K31" s="220">
        <f t="shared" si="0"/>
        <v>0</v>
      </c>
    </row>
    <row r="32" spans="1:11" ht="18" customHeight="1" x14ac:dyDescent="0.2">
      <c r="A32" s="390"/>
      <c r="B32" s="31" t="s">
        <v>717</v>
      </c>
      <c r="C32" s="46"/>
      <c r="D32" s="111"/>
      <c r="E32" s="111"/>
      <c r="F32" s="484"/>
      <c r="G32" s="484"/>
      <c r="H32" s="484"/>
      <c r="I32" s="484"/>
      <c r="J32" s="484"/>
      <c r="K32" s="144">
        <f>SUM(K22:K31)</f>
        <v>0</v>
      </c>
    </row>
    <row r="33" spans="1:11" ht="6" customHeight="1" x14ac:dyDescent="0.2">
      <c r="A33" s="172"/>
      <c r="B33" s="173"/>
      <c r="C33" s="173"/>
      <c r="D33" s="136"/>
      <c r="E33" s="136"/>
      <c r="F33" s="486"/>
      <c r="G33" s="486"/>
      <c r="H33" s="486"/>
      <c r="I33" s="486"/>
      <c r="J33" s="486"/>
      <c r="K33" s="249"/>
    </row>
    <row r="34" spans="1:11" s="333" customFormat="1" ht="18" customHeight="1" x14ac:dyDescent="0.2">
      <c r="A34" s="124">
        <v>2500</v>
      </c>
      <c r="B34" s="9" t="s">
        <v>351</v>
      </c>
      <c r="C34" s="9"/>
      <c r="D34" s="254"/>
      <c r="E34" s="254"/>
      <c r="F34" s="488"/>
      <c r="G34" s="488"/>
      <c r="H34" s="488"/>
      <c r="I34" s="488"/>
      <c r="J34" s="488"/>
      <c r="K34" s="255"/>
    </row>
    <row r="35" spans="1:11" s="105" customFormat="1" ht="18" customHeight="1" x14ac:dyDescent="0.2">
      <c r="A35" s="389">
        <v>2542</v>
      </c>
      <c r="B35" s="50" t="s">
        <v>358</v>
      </c>
      <c r="C35" s="466"/>
      <c r="D35" s="467"/>
      <c r="E35" s="467"/>
      <c r="F35" s="481">
        <v>0</v>
      </c>
      <c r="G35" s="481">
        <v>0</v>
      </c>
      <c r="H35" s="481">
        <v>0</v>
      </c>
      <c r="I35" s="481">
        <v>0</v>
      </c>
      <c r="J35" s="520">
        <v>0</v>
      </c>
      <c r="K35" s="257">
        <f>E35*(G35+I35+J35)</f>
        <v>0</v>
      </c>
    </row>
    <row r="36" spans="1:11" s="334" customFormat="1" ht="18" customHeight="1" x14ac:dyDescent="0.2">
      <c r="A36" s="390"/>
      <c r="B36" s="258" t="s">
        <v>424</v>
      </c>
      <c r="C36" s="259"/>
      <c r="D36" s="260"/>
      <c r="E36" s="260"/>
      <c r="F36" s="484"/>
      <c r="G36" s="484"/>
      <c r="H36" s="484"/>
      <c r="I36" s="484"/>
      <c r="J36" s="484"/>
      <c r="K36" s="144">
        <f>SUM(K35:K35)</f>
        <v>0</v>
      </c>
    </row>
    <row r="37" spans="1:11" ht="6" customHeight="1" x14ac:dyDescent="0.2">
      <c r="A37" s="172"/>
      <c r="B37" s="173"/>
      <c r="C37" s="173"/>
      <c r="D37" s="173"/>
      <c r="E37" s="173"/>
      <c r="F37" s="486"/>
      <c r="G37" s="486"/>
      <c r="H37" s="486"/>
      <c r="I37" s="486"/>
      <c r="J37" s="486"/>
      <c r="K37" s="249"/>
    </row>
    <row r="38" spans="1:11" ht="18" customHeight="1" x14ac:dyDescent="0.2">
      <c r="A38" s="309">
        <v>4300</v>
      </c>
      <c r="B38" s="1" t="s">
        <v>360</v>
      </c>
      <c r="C38" s="1"/>
      <c r="D38" s="137"/>
      <c r="E38" s="137"/>
      <c r="F38" s="491"/>
      <c r="G38" s="491"/>
      <c r="H38" s="491"/>
      <c r="I38" s="491"/>
      <c r="J38" s="491"/>
      <c r="K38" s="204"/>
    </row>
    <row r="39" spans="1:11" s="11" customFormat="1" ht="18" customHeight="1" x14ac:dyDescent="0.2">
      <c r="A39" s="398" t="s">
        <v>4</v>
      </c>
      <c r="B39" s="50" t="s">
        <v>358</v>
      </c>
      <c r="C39" s="468"/>
      <c r="D39" s="469"/>
      <c r="E39" s="470"/>
      <c r="F39" s="479">
        <v>0</v>
      </c>
      <c r="G39" s="517">
        <v>0</v>
      </c>
      <c r="H39" s="479">
        <v>0</v>
      </c>
      <c r="I39" s="517">
        <v>0</v>
      </c>
      <c r="J39" s="518">
        <v>0</v>
      </c>
      <c r="K39" s="220">
        <f>E39*(G39+I39+J39)</f>
        <v>0</v>
      </c>
    </row>
    <row r="40" spans="1:11" ht="18" customHeight="1" x14ac:dyDescent="0.2">
      <c r="A40" s="390"/>
      <c r="B40" s="31" t="s">
        <v>361</v>
      </c>
      <c r="C40" s="46"/>
      <c r="D40" s="111"/>
      <c r="E40" s="111"/>
      <c r="F40" s="484"/>
      <c r="G40" s="484"/>
      <c r="H40" s="484"/>
      <c r="I40" s="484"/>
      <c r="J40" s="484"/>
      <c r="K40" s="144">
        <f>SUM(K39:K39)</f>
        <v>0</v>
      </c>
    </row>
    <row r="41" spans="1:11" ht="6.75" customHeight="1" x14ac:dyDescent="0.2">
      <c r="A41" s="172"/>
      <c r="B41" s="173"/>
      <c r="C41" s="173"/>
      <c r="D41" s="136"/>
      <c r="E41" s="136"/>
      <c r="F41" s="486"/>
      <c r="G41" s="486"/>
      <c r="H41" s="486"/>
      <c r="I41" s="486"/>
      <c r="J41" s="486"/>
      <c r="K41" s="249"/>
    </row>
    <row r="42" spans="1:11" ht="18" customHeight="1" x14ac:dyDescent="0.2">
      <c r="A42" s="309">
        <v>5200</v>
      </c>
      <c r="B42" s="21" t="s">
        <v>656</v>
      </c>
      <c r="C42" s="1"/>
      <c r="D42" s="137"/>
      <c r="E42" s="137"/>
      <c r="F42" s="491"/>
      <c r="G42" s="491"/>
      <c r="H42" s="491"/>
      <c r="I42" s="491"/>
      <c r="J42" s="491"/>
      <c r="K42" s="204"/>
    </row>
    <row r="43" spans="1:11" ht="18" customHeight="1" x14ac:dyDescent="0.2">
      <c r="A43" s="191" t="s">
        <v>5</v>
      </c>
      <c r="B43" s="27" t="s">
        <v>649</v>
      </c>
      <c r="C43" s="457"/>
      <c r="D43" s="25" t="s">
        <v>3</v>
      </c>
      <c r="E43" s="106">
        <v>1</v>
      </c>
      <c r="F43" s="479">
        <v>0</v>
      </c>
      <c r="G43" s="517">
        <v>0</v>
      </c>
      <c r="H43" s="479">
        <v>0</v>
      </c>
      <c r="I43" s="517">
        <v>0</v>
      </c>
      <c r="J43" s="518">
        <v>0</v>
      </c>
      <c r="K43" s="220">
        <f t="shared" ref="K43:K49" si="1">E43*(G43+I43+J43)</f>
        <v>0</v>
      </c>
    </row>
    <row r="44" spans="1:11" ht="18" customHeight="1" x14ac:dyDescent="0.2">
      <c r="A44" s="191" t="s">
        <v>6</v>
      </c>
      <c r="B44" s="27" t="s">
        <v>657</v>
      </c>
      <c r="C44" s="457"/>
      <c r="D44" s="25" t="s">
        <v>3</v>
      </c>
      <c r="E44" s="106">
        <v>1</v>
      </c>
      <c r="F44" s="479">
        <v>0</v>
      </c>
      <c r="G44" s="517">
        <v>0</v>
      </c>
      <c r="H44" s="479">
        <v>0</v>
      </c>
      <c r="I44" s="517">
        <v>0</v>
      </c>
      <c r="J44" s="518">
        <v>0</v>
      </c>
      <c r="K44" s="220">
        <f t="shared" si="1"/>
        <v>0</v>
      </c>
    </row>
    <row r="45" spans="1:11" ht="18" customHeight="1" x14ac:dyDescent="0.2">
      <c r="A45" s="191" t="s">
        <v>7</v>
      </c>
      <c r="B45" s="27" t="s">
        <v>683</v>
      </c>
      <c r="C45" s="457"/>
      <c r="D45" s="25" t="s">
        <v>3</v>
      </c>
      <c r="E45" s="106">
        <v>1</v>
      </c>
      <c r="F45" s="479">
        <v>0</v>
      </c>
      <c r="G45" s="517">
        <v>0</v>
      </c>
      <c r="H45" s="479">
        <v>0</v>
      </c>
      <c r="I45" s="517">
        <v>0</v>
      </c>
      <c r="J45" s="518">
        <v>0</v>
      </c>
      <c r="K45" s="220">
        <f t="shared" si="1"/>
        <v>0</v>
      </c>
    </row>
    <row r="46" spans="1:11" ht="18" customHeight="1" x14ac:dyDescent="0.2">
      <c r="A46" s="191" t="s">
        <v>8</v>
      </c>
      <c r="B46" s="27" t="s">
        <v>658</v>
      </c>
      <c r="C46" s="457"/>
      <c r="D46" s="25" t="s">
        <v>3</v>
      </c>
      <c r="E46" s="106">
        <v>1</v>
      </c>
      <c r="F46" s="479">
        <v>0</v>
      </c>
      <c r="G46" s="517">
        <v>0</v>
      </c>
      <c r="H46" s="479">
        <v>0</v>
      </c>
      <c r="I46" s="517">
        <v>0</v>
      </c>
      <c r="J46" s="518">
        <v>0</v>
      </c>
      <c r="K46" s="220">
        <f t="shared" si="1"/>
        <v>0</v>
      </c>
    </row>
    <row r="47" spans="1:11" ht="18" customHeight="1" x14ac:dyDescent="0.2">
      <c r="A47" s="191" t="s">
        <v>9</v>
      </c>
      <c r="B47" s="27" t="s">
        <v>735</v>
      </c>
      <c r="C47" s="457"/>
      <c r="D47" s="25" t="s">
        <v>3</v>
      </c>
      <c r="E47" s="106">
        <v>1</v>
      </c>
      <c r="F47" s="479">
        <v>0</v>
      </c>
      <c r="G47" s="517">
        <v>0</v>
      </c>
      <c r="H47" s="479">
        <v>0</v>
      </c>
      <c r="I47" s="517">
        <v>0</v>
      </c>
      <c r="J47" s="518">
        <v>0</v>
      </c>
      <c r="K47" s="220">
        <f t="shared" si="1"/>
        <v>0</v>
      </c>
    </row>
    <row r="48" spans="1:11" ht="18" customHeight="1" x14ac:dyDescent="0.2">
      <c r="A48" s="191" t="s">
        <v>10</v>
      </c>
      <c r="B48" s="27" t="s">
        <v>651</v>
      </c>
      <c r="C48" s="457"/>
      <c r="D48" s="25" t="s">
        <v>3</v>
      </c>
      <c r="E48" s="106">
        <v>1</v>
      </c>
      <c r="F48" s="479">
        <v>0</v>
      </c>
      <c r="G48" s="517">
        <v>0</v>
      </c>
      <c r="H48" s="479">
        <v>0</v>
      </c>
      <c r="I48" s="517">
        <v>0</v>
      </c>
      <c r="J48" s="518">
        <v>0</v>
      </c>
      <c r="K48" s="220">
        <f t="shared" si="1"/>
        <v>0</v>
      </c>
    </row>
    <row r="49" spans="1:11" ht="18" customHeight="1" x14ac:dyDescent="0.2">
      <c r="A49" s="391" t="s">
        <v>11</v>
      </c>
      <c r="B49" s="50" t="s">
        <v>358</v>
      </c>
      <c r="C49" s="468"/>
      <c r="D49" s="467"/>
      <c r="E49" s="470"/>
      <c r="F49" s="479">
        <v>0</v>
      </c>
      <c r="G49" s="517">
        <v>0</v>
      </c>
      <c r="H49" s="479">
        <v>0</v>
      </c>
      <c r="I49" s="517">
        <v>0</v>
      </c>
      <c r="J49" s="518">
        <v>0</v>
      </c>
      <c r="K49" s="220">
        <f t="shared" si="1"/>
        <v>0</v>
      </c>
    </row>
    <row r="50" spans="1:11" ht="18" customHeight="1" x14ac:dyDescent="0.2">
      <c r="A50" s="390"/>
      <c r="B50" s="31" t="s">
        <v>659</v>
      </c>
      <c r="C50" s="46"/>
      <c r="D50" s="111"/>
      <c r="E50" s="111"/>
      <c r="F50" s="484"/>
      <c r="G50" s="484"/>
      <c r="H50" s="484"/>
      <c r="I50" s="484"/>
      <c r="J50" s="484"/>
      <c r="K50" s="144">
        <f>SUM(K43:K49)</f>
        <v>0</v>
      </c>
    </row>
    <row r="51" spans="1:11" ht="6.75" customHeight="1" x14ac:dyDescent="0.2">
      <c r="A51" s="172"/>
      <c r="B51" s="173"/>
      <c r="C51" s="173"/>
      <c r="D51" s="136"/>
      <c r="E51" s="136"/>
      <c r="F51" s="486"/>
      <c r="G51" s="486"/>
      <c r="H51" s="486"/>
      <c r="I51" s="486"/>
      <c r="J51" s="486"/>
      <c r="K51" s="249"/>
    </row>
    <row r="52" spans="1:11" ht="18" customHeight="1" x14ac:dyDescent="0.2">
      <c r="A52" s="200">
        <v>6200</v>
      </c>
      <c r="B52" s="21" t="s">
        <v>434</v>
      </c>
      <c r="C52" s="21"/>
      <c r="D52" s="112"/>
      <c r="E52" s="112"/>
      <c r="F52" s="498"/>
      <c r="G52" s="498"/>
      <c r="H52" s="498"/>
      <c r="I52" s="498"/>
      <c r="J52" s="498"/>
      <c r="K52" s="147"/>
    </row>
    <row r="53" spans="1:11" ht="18" customHeight="1" x14ac:dyDescent="0.2">
      <c r="A53" s="191">
        <v>6211</v>
      </c>
      <c r="B53" s="27" t="s">
        <v>439</v>
      </c>
      <c r="C53" s="457"/>
      <c r="D53" s="25" t="s">
        <v>272</v>
      </c>
      <c r="E53" s="106">
        <v>0</v>
      </c>
      <c r="F53" s="479">
        <v>0</v>
      </c>
      <c r="G53" s="517">
        <v>0</v>
      </c>
      <c r="H53" s="479">
        <v>0</v>
      </c>
      <c r="I53" s="517">
        <v>0</v>
      </c>
      <c r="J53" s="518">
        <v>0</v>
      </c>
      <c r="K53" s="220">
        <f>E53*(G53+I53+J53)</f>
        <v>0</v>
      </c>
    </row>
    <row r="54" spans="1:11" ht="18" customHeight="1" x14ac:dyDescent="0.2">
      <c r="A54" s="191">
        <v>6215</v>
      </c>
      <c r="B54" s="23" t="s">
        <v>440</v>
      </c>
      <c r="C54" s="461"/>
      <c r="D54" s="25" t="s">
        <v>272</v>
      </c>
      <c r="E54" s="106">
        <v>0</v>
      </c>
      <c r="F54" s="479">
        <v>0</v>
      </c>
      <c r="G54" s="517">
        <v>0</v>
      </c>
      <c r="H54" s="479">
        <v>0</v>
      </c>
      <c r="I54" s="517">
        <v>0</v>
      </c>
      <c r="J54" s="518">
        <v>0</v>
      </c>
      <c r="K54" s="220">
        <f>E54*(G54+I54+J54)</f>
        <v>0</v>
      </c>
    </row>
    <row r="55" spans="1:11" ht="18" customHeight="1" x14ac:dyDescent="0.2">
      <c r="A55" s="191" t="s">
        <v>42</v>
      </c>
      <c r="B55" s="33" t="s">
        <v>441</v>
      </c>
      <c r="C55" s="473"/>
      <c r="D55" s="25" t="s">
        <v>272</v>
      </c>
      <c r="E55" s="106">
        <v>0</v>
      </c>
      <c r="F55" s="479">
        <v>0</v>
      </c>
      <c r="G55" s="517">
        <v>0</v>
      </c>
      <c r="H55" s="479">
        <v>0</v>
      </c>
      <c r="I55" s="517">
        <v>0</v>
      </c>
      <c r="J55" s="518">
        <v>0</v>
      </c>
      <c r="K55" s="220">
        <f>E55*(G55+I55+J55)</f>
        <v>0</v>
      </c>
    </row>
    <row r="56" spans="1:11" ht="25.35" customHeight="1" x14ac:dyDescent="0.2">
      <c r="A56" s="420">
        <v>6250</v>
      </c>
      <c r="B56" s="27" t="s">
        <v>652</v>
      </c>
      <c r="C56" s="457"/>
      <c r="D56" s="25" t="s">
        <v>3</v>
      </c>
      <c r="E56" s="106">
        <v>0</v>
      </c>
      <c r="F56" s="479">
        <v>0</v>
      </c>
      <c r="G56" s="517">
        <v>0</v>
      </c>
      <c r="H56" s="479">
        <v>0</v>
      </c>
      <c r="I56" s="517">
        <v>0</v>
      </c>
      <c r="J56" s="518">
        <v>0</v>
      </c>
      <c r="K56" s="220">
        <f>E56*(G56+I56+J56)</f>
        <v>0</v>
      </c>
    </row>
    <row r="57" spans="1:11" ht="18" customHeight="1" x14ac:dyDescent="0.2">
      <c r="A57" s="398">
        <v>6260</v>
      </c>
      <c r="B57" s="50" t="s">
        <v>358</v>
      </c>
      <c r="C57" s="468"/>
      <c r="D57" s="467"/>
      <c r="E57" s="470">
        <v>0</v>
      </c>
      <c r="F57" s="479">
        <v>0</v>
      </c>
      <c r="G57" s="517">
        <v>0</v>
      </c>
      <c r="H57" s="479">
        <v>0</v>
      </c>
      <c r="I57" s="517">
        <v>0</v>
      </c>
      <c r="J57" s="518">
        <v>0</v>
      </c>
      <c r="K57" s="220">
        <f>E57*(G57+I57+J57)</f>
        <v>0</v>
      </c>
    </row>
    <row r="58" spans="1:11" ht="18" customHeight="1" x14ac:dyDescent="0.2">
      <c r="A58" s="390"/>
      <c r="B58" s="31" t="s">
        <v>442</v>
      </c>
      <c r="C58" s="46"/>
      <c r="D58" s="111"/>
      <c r="E58" s="111"/>
      <c r="F58" s="485"/>
      <c r="G58" s="485"/>
      <c r="H58" s="485"/>
      <c r="I58" s="485"/>
      <c r="J58" s="485"/>
      <c r="K58" s="144">
        <f>SUM(K53:K57)</f>
        <v>0</v>
      </c>
    </row>
    <row r="59" spans="1:11" ht="6" customHeight="1" x14ac:dyDescent="0.2">
      <c r="A59" s="172"/>
      <c r="B59" s="173"/>
      <c r="C59" s="173"/>
      <c r="D59" s="136"/>
      <c r="E59" s="136"/>
      <c r="F59" s="486"/>
      <c r="G59" s="486"/>
      <c r="H59" s="486"/>
      <c r="I59" s="486"/>
      <c r="J59" s="486"/>
      <c r="K59" s="249"/>
    </row>
    <row r="60" spans="1:11" ht="18" customHeight="1" x14ac:dyDescent="0.2">
      <c r="A60" s="309">
        <v>6800</v>
      </c>
      <c r="B60" s="1" t="s">
        <v>28</v>
      </c>
      <c r="C60" s="1"/>
      <c r="D60" s="137"/>
      <c r="E60" s="137"/>
      <c r="F60" s="491"/>
      <c r="G60" s="491"/>
      <c r="H60" s="491"/>
      <c r="I60" s="491"/>
      <c r="J60" s="491"/>
      <c r="K60" s="204"/>
    </row>
    <row r="61" spans="1:11" ht="18" customHeight="1" x14ac:dyDescent="0.2">
      <c r="A61" s="191">
        <v>6801</v>
      </c>
      <c r="B61" s="27" t="s">
        <v>362</v>
      </c>
      <c r="C61" s="457"/>
      <c r="D61" s="25" t="s">
        <v>272</v>
      </c>
      <c r="E61" s="106">
        <v>1</v>
      </c>
      <c r="F61" s="479">
        <v>0</v>
      </c>
      <c r="G61" s="517">
        <v>0</v>
      </c>
      <c r="H61" s="479">
        <v>0</v>
      </c>
      <c r="I61" s="517">
        <v>0</v>
      </c>
      <c r="J61" s="518">
        <v>0</v>
      </c>
      <c r="K61" s="220">
        <f t="shared" ref="K61:K85" si="2">E61*(G61+I61+J61)</f>
        <v>0</v>
      </c>
    </row>
    <row r="62" spans="1:11" ht="18" customHeight="1" x14ac:dyDescent="0.2">
      <c r="A62" s="191">
        <v>6802</v>
      </c>
      <c r="B62" s="27" t="s">
        <v>364</v>
      </c>
      <c r="C62" s="457"/>
      <c r="D62" s="25" t="s">
        <v>272</v>
      </c>
      <c r="E62" s="106">
        <v>1</v>
      </c>
      <c r="F62" s="479">
        <v>0</v>
      </c>
      <c r="G62" s="517">
        <v>0</v>
      </c>
      <c r="H62" s="479">
        <v>0</v>
      </c>
      <c r="I62" s="517">
        <v>0</v>
      </c>
      <c r="J62" s="518">
        <v>0</v>
      </c>
      <c r="K62" s="220">
        <f t="shared" si="2"/>
        <v>0</v>
      </c>
    </row>
    <row r="63" spans="1:11" ht="25.5" x14ac:dyDescent="0.2">
      <c r="A63" s="191" t="s">
        <v>29</v>
      </c>
      <c r="B63" s="27" t="s">
        <v>363</v>
      </c>
      <c r="C63" s="457"/>
      <c r="D63" s="25" t="s">
        <v>272</v>
      </c>
      <c r="E63" s="106">
        <v>0</v>
      </c>
      <c r="F63" s="479">
        <v>0</v>
      </c>
      <c r="G63" s="517">
        <v>0</v>
      </c>
      <c r="H63" s="479">
        <v>0</v>
      </c>
      <c r="I63" s="517">
        <v>0</v>
      </c>
      <c r="J63" s="518">
        <v>0</v>
      </c>
      <c r="K63" s="220">
        <f t="shared" si="2"/>
        <v>0</v>
      </c>
    </row>
    <row r="64" spans="1:11" ht="18" customHeight="1" x14ac:dyDescent="0.2">
      <c r="A64" s="191" t="s">
        <v>30</v>
      </c>
      <c r="B64" s="27" t="s">
        <v>365</v>
      </c>
      <c r="C64" s="457"/>
      <c r="D64" s="25" t="s">
        <v>272</v>
      </c>
      <c r="E64" s="106">
        <v>0</v>
      </c>
      <c r="F64" s="479">
        <v>0</v>
      </c>
      <c r="G64" s="517">
        <v>0</v>
      </c>
      <c r="H64" s="479">
        <v>0</v>
      </c>
      <c r="I64" s="517">
        <v>0</v>
      </c>
      <c r="J64" s="518">
        <v>0</v>
      </c>
      <c r="K64" s="220">
        <f t="shared" si="2"/>
        <v>0</v>
      </c>
    </row>
    <row r="65" spans="1:11" ht="30" customHeight="1" x14ac:dyDescent="0.2">
      <c r="A65" s="191" t="s">
        <v>31</v>
      </c>
      <c r="B65" s="27" t="s">
        <v>367</v>
      </c>
      <c r="C65" s="457"/>
      <c r="D65" s="25" t="s">
        <v>272</v>
      </c>
      <c r="E65" s="106">
        <v>0</v>
      </c>
      <c r="F65" s="479">
        <v>0</v>
      </c>
      <c r="G65" s="517">
        <v>0</v>
      </c>
      <c r="H65" s="479">
        <v>0</v>
      </c>
      <c r="I65" s="517">
        <v>0</v>
      </c>
      <c r="J65" s="518">
        <v>0</v>
      </c>
      <c r="K65" s="220">
        <f t="shared" si="2"/>
        <v>0</v>
      </c>
    </row>
    <row r="66" spans="1:11" ht="18" customHeight="1" x14ac:dyDescent="0.2">
      <c r="A66" s="191">
        <v>6803</v>
      </c>
      <c r="B66" s="27" t="s">
        <v>366</v>
      </c>
      <c r="C66" s="457"/>
      <c r="D66" s="25" t="s">
        <v>272</v>
      </c>
      <c r="E66" s="106">
        <v>0</v>
      </c>
      <c r="F66" s="479">
        <v>0</v>
      </c>
      <c r="G66" s="517">
        <v>0</v>
      </c>
      <c r="H66" s="479">
        <v>0</v>
      </c>
      <c r="I66" s="517">
        <v>0</v>
      </c>
      <c r="J66" s="518">
        <v>0</v>
      </c>
      <c r="K66" s="220">
        <f t="shared" si="2"/>
        <v>0</v>
      </c>
    </row>
    <row r="67" spans="1:11" ht="18" customHeight="1" x14ac:dyDescent="0.2">
      <c r="A67" s="191">
        <v>6804</v>
      </c>
      <c r="B67" s="27" t="s">
        <v>368</v>
      </c>
      <c r="C67" s="457"/>
      <c r="D67" s="25" t="s">
        <v>272</v>
      </c>
      <c r="E67" s="106">
        <v>2</v>
      </c>
      <c r="F67" s="479">
        <v>0</v>
      </c>
      <c r="G67" s="517">
        <v>0</v>
      </c>
      <c r="H67" s="479">
        <v>0</v>
      </c>
      <c r="I67" s="517">
        <v>0</v>
      </c>
      <c r="J67" s="518">
        <v>0</v>
      </c>
      <c r="K67" s="220">
        <f t="shared" si="2"/>
        <v>0</v>
      </c>
    </row>
    <row r="68" spans="1:11" ht="18" customHeight="1" x14ac:dyDescent="0.2">
      <c r="A68" s="191">
        <v>6805</v>
      </c>
      <c r="B68" s="27" t="s">
        <v>369</v>
      </c>
      <c r="C68" s="457"/>
      <c r="D68" s="25" t="s">
        <v>272</v>
      </c>
      <c r="E68" s="106">
        <v>0</v>
      </c>
      <c r="F68" s="479">
        <v>0</v>
      </c>
      <c r="G68" s="517">
        <v>0</v>
      </c>
      <c r="H68" s="479">
        <v>0</v>
      </c>
      <c r="I68" s="517">
        <v>0</v>
      </c>
      <c r="J68" s="518">
        <v>0</v>
      </c>
      <c r="K68" s="220">
        <f t="shared" si="2"/>
        <v>0</v>
      </c>
    </row>
    <row r="69" spans="1:11" ht="18" customHeight="1" x14ac:dyDescent="0.2">
      <c r="A69" s="191">
        <v>6806</v>
      </c>
      <c r="B69" s="27" t="s">
        <v>370</v>
      </c>
      <c r="C69" s="457"/>
      <c r="D69" s="25" t="s">
        <v>272</v>
      </c>
      <c r="E69" s="106">
        <v>0</v>
      </c>
      <c r="F69" s="479">
        <v>0</v>
      </c>
      <c r="G69" s="517">
        <v>0</v>
      </c>
      <c r="H69" s="479">
        <v>0</v>
      </c>
      <c r="I69" s="517">
        <v>0</v>
      </c>
      <c r="J69" s="518">
        <v>0</v>
      </c>
      <c r="K69" s="220">
        <f t="shared" si="2"/>
        <v>0</v>
      </c>
    </row>
    <row r="70" spans="1:11" ht="38.25" x14ac:dyDescent="0.2">
      <c r="A70" s="191">
        <v>6807</v>
      </c>
      <c r="B70" s="27" t="s">
        <v>372</v>
      </c>
      <c r="C70" s="457"/>
      <c r="D70" s="25" t="s">
        <v>272</v>
      </c>
      <c r="E70" s="106">
        <v>0</v>
      </c>
      <c r="F70" s="479">
        <v>0</v>
      </c>
      <c r="G70" s="517">
        <v>0</v>
      </c>
      <c r="H70" s="479">
        <v>0</v>
      </c>
      <c r="I70" s="517">
        <v>0</v>
      </c>
      <c r="J70" s="518">
        <v>0</v>
      </c>
      <c r="K70" s="220">
        <f t="shared" si="2"/>
        <v>0</v>
      </c>
    </row>
    <row r="71" spans="1:11" ht="38.25" x14ac:dyDescent="0.2">
      <c r="A71" s="182" t="s">
        <v>12</v>
      </c>
      <c r="B71" s="27" t="s">
        <v>371</v>
      </c>
      <c r="C71" s="471"/>
      <c r="D71" s="87" t="s">
        <v>272</v>
      </c>
      <c r="E71" s="135">
        <v>0</v>
      </c>
      <c r="F71" s="479">
        <v>0</v>
      </c>
      <c r="G71" s="517">
        <v>0</v>
      </c>
      <c r="H71" s="479">
        <v>0</v>
      </c>
      <c r="I71" s="517">
        <v>0</v>
      </c>
      <c r="J71" s="518">
        <v>0</v>
      </c>
      <c r="K71" s="220">
        <f t="shared" si="2"/>
        <v>0</v>
      </c>
    </row>
    <row r="72" spans="1:11" ht="18" customHeight="1" x14ac:dyDescent="0.2">
      <c r="A72" s="191">
        <v>6808</v>
      </c>
      <c r="B72" s="27" t="s">
        <v>373</v>
      </c>
      <c r="C72" s="457"/>
      <c r="D72" s="25" t="s">
        <v>272</v>
      </c>
      <c r="E72" s="106">
        <v>0</v>
      </c>
      <c r="F72" s="479">
        <v>0</v>
      </c>
      <c r="G72" s="517">
        <v>0</v>
      </c>
      <c r="H72" s="479">
        <v>0</v>
      </c>
      <c r="I72" s="517">
        <v>0</v>
      </c>
      <c r="J72" s="518">
        <v>0</v>
      </c>
      <c r="K72" s="220">
        <f t="shared" si="2"/>
        <v>0</v>
      </c>
    </row>
    <row r="73" spans="1:11" ht="28.5" customHeight="1" x14ac:dyDescent="0.2">
      <c r="A73" s="191">
        <v>6809</v>
      </c>
      <c r="B73" s="27" t="s">
        <v>374</v>
      </c>
      <c r="C73" s="457"/>
      <c r="D73" s="25" t="s">
        <v>272</v>
      </c>
      <c r="E73" s="106">
        <v>0</v>
      </c>
      <c r="F73" s="479">
        <v>0</v>
      </c>
      <c r="G73" s="517">
        <v>0</v>
      </c>
      <c r="H73" s="479">
        <v>0</v>
      </c>
      <c r="I73" s="517">
        <v>0</v>
      </c>
      <c r="J73" s="518">
        <v>0</v>
      </c>
      <c r="K73" s="220">
        <f t="shared" si="2"/>
        <v>0</v>
      </c>
    </row>
    <row r="74" spans="1:11" ht="18" customHeight="1" x14ac:dyDescent="0.2">
      <c r="A74" s="191" t="s">
        <v>13</v>
      </c>
      <c r="B74" s="27" t="s">
        <v>375</v>
      </c>
      <c r="C74" s="457"/>
      <c r="D74" s="25" t="s">
        <v>272</v>
      </c>
      <c r="E74" s="106">
        <v>0</v>
      </c>
      <c r="F74" s="479">
        <v>0</v>
      </c>
      <c r="G74" s="517">
        <v>0</v>
      </c>
      <c r="H74" s="479">
        <v>0</v>
      </c>
      <c r="I74" s="517">
        <v>0</v>
      </c>
      <c r="J74" s="518">
        <v>0</v>
      </c>
      <c r="K74" s="220">
        <f t="shared" si="2"/>
        <v>0</v>
      </c>
    </row>
    <row r="75" spans="1:11" ht="18" customHeight="1" x14ac:dyDescent="0.2">
      <c r="A75" s="191">
        <v>6810</v>
      </c>
      <c r="B75" s="27" t="s">
        <v>376</v>
      </c>
      <c r="C75" s="457"/>
      <c r="D75" s="25" t="s">
        <v>3</v>
      </c>
      <c r="E75" s="106">
        <v>1</v>
      </c>
      <c r="F75" s="479">
        <v>0</v>
      </c>
      <c r="G75" s="517">
        <v>0</v>
      </c>
      <c r="H75" s="479">
        <v>0</v>
      </c>
      <c r="I75" s="517">
        <v>0</v>
      </c>
      <c r="J75" s="518">
        <v>0</v>
      </c>
      <c r="K75" s="220">
        <f t="shared" si="2"/>
        <v>0</v>
      </c>
    </row>
    <row r="76" spans="1:11" ht="18" customHeight="1" x14ac:dyDescent="0.2">
      <c r="A76" s="191">
        <v>6811</v>
      </c>
      <c r="B76" s="27" t="s">
        <v>377</v>
      </c>
      <c r="C76" s="457"/>
      <c r="D76" s="25" t="s">
        <v>272</v>
      </c>
      <c r="E76" s="106">
        <v>1</v>
      </c>
      <c r="F76" s="479">
        <v>0</v>
      </c>
      <c r="G76" s="517">
        <v>0</v>
      </c>
      <c r="H76" s="479">
        <v>0</v>
      </c>
      <c r="I76" s="517">
        <v>0</v>
      </c>
      <c r="J76" s="518">
        <v>0</v>
      </c>
      <c r="K76" s="220">
        <f t="shared" si="2"/>
        <v>0</v>
      </c>
    </row>
    <row r="77" spans="1:11" ht="18" customHeight="1" x14ac:dyDescent="0.2">
      <c r="A77" s="191">
        <v>6812</v>
      </c>
      <c r="B77" s="27" t="s">
        <v>378</v>
      </c>
      <c r="C77" s="457"/>
      <c r="D77" s="25" t="s">
        <v>272</v>
      </c>
      <c r="E77" s="106">
        <v>0</v>
      </c>
      <c r="F77" s="479">
        <v>0</v>
      </c>
      <c r="G77" s="517">
        <v>0</v>
      </c>
      <c r="H77" s="479">
        <v>0</v>
      </c>
      <c r="I77" s="517">
        <v>0</v>
      </c>
      <c r="J77" s="518">
        <v>0</v>
      </c>
      <c r="K77" s="220">
        <f t="shared" si="2"/>
        <v>0</v>
      </c>
    </row>
    <row r="78" spans="1:11" ht="18" customHeight="1" x14ac:dyDescent="0.2">
      <c r="A78" s="191">
        <v>6813</v>
      </c>
      <c r="B78" s="261" t="s">
        <v>380</v>
      </c>
      <c r="C78" s="471"/>
      <c r="D78" s="25" t="s">
        <v>272</v>
      </c>
      <c r="E78" s="106">
        <v>0</v>
      </c>
      <c r="F78" s="479">
        <v>0</v>
      </c>
      <c r="G78" s="517">
        <v>0</v>
      </c>
      <c r="H78" s="479">
        <v>0</v>
      </c>
      <c r="I78" s="517">
        <v>0</v>
      </c>
      <c r="J78" s="518">
        <v>0</v>
      </c>
      <c r="K78" s="220">
        <f t="shared" si="2"/>
        <v>0</v>
      </c>
    </row>
    <row r="79" spans="1:11" ht="25.5" x14ac:dyDescent="0.2">
      <c r="A79" s="191">
        <v>6814</v>
      </c>
      <c r="B79" s="27" t="s">
        <v>381</v>
      </c>
      <c r="C79" s="457"/>
      <c r="D79" s="25" t="s">
        <v>272</v>
      </c>
      <c r="E79" s="106">
        <v>0</v>
      </c>
      <c r="F79" s="479">
        <v>0</v>
      </c>
      <c r="G79" s="517">
        <v>0</v>
      </c>
      <c r="H79" s="479">
        <v>0</v>
      </c>
      <c r="I79" s="517">
        <v>0</v>
      </c>
      <c r="J79" s="518">
        <v>0</v>
      </c>
      <c r="K79" s="220">
        <f t="shared" si="2"/>
        <v>0</v>
      </c>
    </row>
    <row r="80" spans="1:11" ht="18" customHeight="1" x14ac:dyDescent="0.2">
      <c r="A80" s="191">
        <v>6815</v>
      </c>
      <c r="B80" s="27" t="s">
        <v>382</v>
      </c>
      <c r="C80" s="457"/>
      <c r="D80" s="25" t="s">
        <v>272</v>
      </c>
      <c r="E80" s="106">
        <v>0</v>
      </c>
      <c r="F80" s="479">
        <v>0</v>
      </c>
      <c r="G80" s="517">
        <v>0</v>
      </c>
      <c r="H80" s="479">
        <v>0</v>
      </c>
      <c r="I80" s="517">
        <v>0</v>
      </c>
      <c r="J80" s="518">
        <v>0</v>
      </c>
      <c r="K80" s="220">
        <f t="shared" si="2"/>
        <v>0</v>
      </c>
    </row>
    <row r="81" spans="1:11" ht="18" customHeight="1" x14ac:dyDescent="0.2">
      <c r="A81" s="191">
        <v>6816</v>
      </c>
      <c r="B81" s="27" t="s">
        <v>711</v>
      </c>
      <c r="C81" s="457"/>
      <c r="D81" s="25" t="s">
        <v>272</v>
      </c>
      <c r="E81" s="106">
        <v>0</v>
      </c>
      <c r="F81" s="479">
        <v>0</v>
      </c>
      <c r="G81" s="517">
        <v>0</v>
      </c>
      <c r="H81" s="479">
        <v>0</v>
      </c>
      <c r="I81" s="517">
        <v>0</v>
      </c>
      <c r="J81" s="518">
        <v>0</v>
      </c>
      <c r="K81" s="220">
        <f t="shared" si="2"/>
        <v>0</v>
      </c>
    </row>
    <row r="82" spans="1:11" ht="18" customHeight="1" x14ac:dyDescent="0.2">
      <c r="A82" s="191">
        <v>6817</v>
      </c>
      <c r="B82" s="27" t="s">
        <v>383</v>
      </c>
      <c r="C82" s="457"/>
      <c r="D82" s="25" t="s">
        <v>3</v>
      </c>
      <c r="E82" s="106">
        <v>0</v>
      </c>
      <c r="F82" s="479">
        <v>0</v>
      </c>
      <c r="G82" s="517">
        <v>0</v>
      </c>
      <c r="H82" s="479">
        <v>0</v>
      </c>
      <c r="I82" s="517">
        <v>0</v>
      </c>
      <c r="J82" s="518">
        <v>0</v>
      </c>
      <c r="K82" s="220">
        <f t="shared" si="2"/>
        <v>0</v>
      </c>
    </row>
    <row r="83" spans="1:11" ht="18" customHeight="1" x14ac:dyDescent="0.2">
      <c r="A83" s="191" t="s">
        <v>33</v>
      </c>
      <c r="B83" s="27" t="s">
        <v>384</v>
      </c>
      <c r="C83" s="472"/>
      <c r="D83" s="252" t="s">
        <v>272</v>
      </c>
      <c r="E83" s="263">
        <v>0</v>
      </c>
      <c r="F83" s="479">
        <v>0</v>
      </c>
      <c r="G83" s="517">
        <v>0</v>
      </c>
      <c r="H83" s="479">
        <v>0</v>
      </c>
      <c r="I83" s="517">
        <v>0</v>
      </c>
      <c r="J83" s="518">
        <v>0</v>
      </c>
      <c r="K83" s="220">
        <f t="shared" si="2"/>
        <v>0</v>
      </c>
    </row>
    <row r="84" spans="1:11" ht="38.25" x14ac:dyDescent="0.2">
      <c r="A84" s="191" t="s">
        <v>34</v>
      </c>
      <c r="B84" s="27" t="s">
        <v>660</v>
      </c>
      <c r="C84" s="457"/>
      <c r="D84" s="25" t="s">
        <v>272</v>
      </c>
      <c r="E84" s="106">
        <v>0</v>
      </c>
      <c r="F84" s="479">
        <v>0</v>
      </c>
      <c r="G84" s="517">
        <v>0</v>
      </c>
      <c r="H84" s="479">
        <v>0</v>
      </c>
      <c r="I84" s="517">
        <v>0</v>
      </c>
      <c r="J84" s="518">
        <v>0</v>
      </c>
      <c r="K84" s="220">
        <f t="shared" si="2"/>
        <v>0</v>
      </c>
    </row>
    <row r="85" spans="1:11" ht="18" customHeight="1" x14ac:dyDescent="0.2">
      <c r="A85" s="391" t="s">
        <v>32</v>
      </c>
      <c r="B85" s="50" t="s">
        <v>358</v>
      </c>
      <c r="C85" s="468"/>
      <c r="D85" s="467"/>
      <c r="E85" s="470"/>
      <c r="F85" s="479">
        <v>0</v>
      </c>
      <c r="G85" s="517">
        <v>0</v>
      </c>
      <c r="H85" s="479">
        <v>0</v>
      </c>
      <c r="I85" s="517">
        <v>0</v>
      </c>
      <c r="J85" s="518">
        <v>0</v>
      </c>
      <c r="K85" s="220">
        <f t="shared" si="2"/>
        <v>0</v>
      </c>
    </row>
    <row r="86" spans="1:11" ht="18" customHeight="1" x14ac:dyDescent="0.2">
      <c r="A86" s="390"/>
      <c r="B86" s="31" t="s">
        <v>432</v>
      </c>
      <c r="C86" s="46"/>
      <c r="D86" s="111"/>
      <c r="E86" s="111"/>
      <c r="F86" s="484"/>
      <c r="G86" s="484"/>
      <c r="H86" s="484"/>
      <c r="I86" s="484"/>
      <c r="J86" s="484"/>
      <c r="K86" s="144">
        <f>SUM(K61:K85)</f>
        <v>0</v>
      </c>
    </row>
    <row r="87" spans="1:11" ht="6.75" customHeight="1" x14ac:dyDescent="0.2">
      <c r="A87" s="172"/>
      <c r="B87" s="173"/>
      <c r="C87" s="173"/>
      <c r="D87" s="136"/>
      <c r="E87" s="136"/>
      <c r="F87" s="486"/>
      <c r="G87" s="486"/>
      <c r="H87" s="486"/>
      <c r="I87" s="486"/>
      <c r="J87" s="486"/>
      <c r="K87" s="249"/>
    </row>
    <row r="88" spans="1:11" ht="6.75" customHeight="1" x14ac:dyDescent="0.2">
      <c r="A88" s="172"/>
      <c r="B88" s="173"/>
      <c r="C88" s="173"/>
      <c r="D88" s="136"/>
      <c r="E88" s="136"/>
      <c r="F88" s="486"/>
      <c r="G88" s="486"/>
      <c r="H88" s="486"/>
      <c r="I88" s="486"/>
      <c r="J88" s="486"/>
      <c r="K88" s="249"/>
    </row>
    <row r="89" spans="1:11" ht="18" customHeight="1" x14ac:dyDescent="0.2">
      <c r="A89" s="200" t="s">
        <v>43</v>
      </c>
      <c r="B89" s="1" t="s">
        <v>342</v>
      </c>
      <c r="C89" s="1"/>
      <c r="D89" s="137"/>
      <c r="E89" s="137"/>
      <c r="F89" s="491"/>
      <c r="G89" s="491"/>
      <c r="H89" s="491"/>
      <c r="I89" s="491"/>
      <c r="J89" s="491"/>
      <c r="K89" s="204"/>
    </row>
    <row r="90" spans="1:11" ht="18" customHeight="1" x14ac:dyDescent="0.2">
      <c r="A90" s="167" t="s">
        <v>58</v>
      </c>
      <c r="B90" s="23" t="s">
        <v>443</v>
      </c>
      <c r="C90" s="461"/>
      <c r="D90" s="25" t="s">
        <v>3</v>
      </c>
      <c r="E90" s="25">
        <v>1</v>
      </c>
      <c r="F90" s="479">
        <v>0</v>
      </c>
      <c r="G90" s="479">
        <v>0</v>
      </c>
      <c r="H90" s="479">
        <v>0</v>
      </c>
      <c r="I90" s="479">
        <v>0</v>
      </c>
      <c r="J90" s="510" t="s">
        <v>429</v>
      </c>
      <c r="K90" s="264">
        <f>E90*(G90+I90)</f>
        <v>0</v>
      </c>
    </row>
    <row r="91" spans="1:11" ht="25.5" x14ac:dyDescent="0.2">
      <c r="A91" s="167" t="s">
        <v>59</v>
      </c>
      <c r="B91" s="23" t="s">
        <v>444</v>
      </c>
      <c r="C91" s="461"/>
      <c r="D91" s="25" t="s">
        <v>3</v>
      </c>
      <c r="E91" s="106">
        <v>1</v>
      </c>
      <c r="F91" s="479">
        <v>0</v>
      </c>
      <c r="G91" s="479">
        <v>0</v>
      </c>
      <c r="H91" s="479">
        <v>0</v>
      </c>
      <c r="I91" s="479">
        <v>0</v>
      </c>
      <c r="J91" s="510" t="s">
        <v>429</v>
      </c>
      <c r="K91" s="264">
        <f>E91*(G91+I91)</f>
        <v>0</v>
      </c>
    </row>
    <row r="92" spans="1:11" x14ac:dyDescent="0.2">
      <c r="A92" s="167" t="s">
        <v>60</v>
      </c>
      <c r="B92" s="50" t="s">
        <v>358</v>
      </c>
      <c r="C92" s="468"/>
      <c r="D92" s="467"/>
      <c r="E92" s="470"/>
      <c r="F92" s="479">
        <v>0</v>
      </c>
      <c r="G92" s="517">
        <v>0</v>
      </c>
      <c r="H92" s="479">
        <v>0</v>
      </c>
      <c r="I92" s="517">
        <v>0</v>
      </c>
      <c r="J92" s="510" t="s">
        <v>429</v>
      </c>
      <c r="K92" s="154">
        <f>E92*(G92+I92)</f>
        <v>0</v>
      </c>
    </row>
    <row r="93" spans="1:11" ht="18" customHeight="1" x14ac:dyDescent="0.2">
      <c r="A93" s="390"/>
      <c r="B93" s="31" t="s">
        <v>420</v>
      </c>
      <c r="C93" s="46"/>
      <c r="D93" s="111"/>
      <c r="E93" s="111"/>
      <c r="F93" s="484"/>
      <c r="G93" s="484"/>
      <c r="H93" s="484"/>
      <c r="I93" s="484"/>
      <c r="J93" s="484"/>
      <c r="K93" s="144">
        <f>SUM(K90:K92)</f>
        <v>0</v>
      </c>
    </row>
    <row r="94" spans="1:11" ht="11.45" customHeight="1" x14ac:dyDescent="0.2">
      <c r="A94" s="172"/>
      <c r="B94" s="173"/>
      <c r="C94" s="173"/>
      <c r="D94" s="136"/>
      <c r="E94" s="136"/>
      <c r="F94" s="486"/>
      <c r="G94" s="486"/>
      <c r="H94" s="486"/>
      <c r="I94" s="486"/>
      <c r="J94" s="486"/>
      <c r="K94" s="249"/>
    </row>
    <row r="95" spans="1:11" ht="27.75" customHeight="1" x14ac:dyDescent="0.2">
      <c r="A95" s="309">
        <v>9500</v>
      </c>
      <c r="B95" s="1" t="s">
        <v>445</v>
      </c>
      <c r="C95" s="1"/>
      <c r="D95" s="137"/>
      <c r="E95" s="137"/>
      <c r="F95" s="491"/>
      <c r="G95" s="491"/>
      <c r="H95" s="491"/>
      <c r="I95" s="491"/>
      <c r="J95" s="491"/>
      <c r="K95" s="204"/>
    </row>
    <row r="96" spans="1:11" x14ac:dyDescent="0.2">
      <c r="A96" s="397"/>
      <c r="B96" s="28"/>
      <c r="C96" s="28"/>
      <c r="D96" s="265"/>
      <c r="E96" s="265"/>
      <c r="F96" s="521"/>
      <c r="G96" s="476"/>
      <c r="H96" s="476"/>
      <c r="I96" s="476"/>
      <c r="J96" s="516"/>
      <c r="K96" s="181"/>
    </row>
    <row r="97" spans="1:11" ht="25.5" x14ac:dyDescent="0.2">
      <c r="A97" s="421">
        <v>9510</v>
      </c>
      <c r="B97" s="20" t="s">
        <v>446</v>
      </c>
      <c r="C97" s="23"/>
      <c r="D97" s="25"/>
      <c r="E97" s="25"/>
      <c r="F97" s="503"/>
      <c r="G97" s="479"/>
      <c r="H97" s="479"/>
      <c r="I97" s="479"/>
      <c r="J97" s="518"/>
      <c r="K97" s="154"/>
    </row>
    <row r="98" spans="1:11" ht="25.5" x14ac:dyDescent="0.2">
      <c r="A98" s="167">
        <v>9511</v>
      </c>
      <c r="B98" s="23" t="s">
        <v>447</v>
      </c>
      <c r="C98" s="461"/>
      <c r="D98" s="25" t="s">
        <v>448</v>
      </c>
      <c r="E98" s="106">
        <v>10</v>
      </c>
      <c r="F98" s="503">
        <v>0</v>
      </c>
      <c r="G98" s="479">
        <v>0</v>
      </c>
      <c r="H98" s="479">
        <v>0</v>
      </c>
      <c r="I98" s="479">
        <v>0</v>
      </c>
      <c r="J98" s="518">
        <v>0</v>
      </c>
      <c r="K98" s="220">
        <f>E98*(G98+I98+J98)</f>
        <v>0</v>
      </c>
    </row>
    <row r="99" spans="1:11" ht="18" customHeight="1" x14ac:dyDescent="0.2">
      <c r="A99" s="390"/>
      <c r="B99" s="31" t="s">
        <v>450</v>
      </c>
      <c r="C99" s="46"/>
      <c r="D99" s="111"/>
      <c r="E99" s="111"/>
      <c r="F99" s="484"/>
      <c r="G99" s="484"/>
      <c r="H99" s="484"/>
      <c r="I99" s="484"/>
      <c r="J99" s="484"/>
      <c r="K99" s="144">
        <f>SUM(K98)</f>
        <v>0</v>
      </c>
    </row>
    <row r="100" spans="1:11" ht="13.35" customHeight="1" x14ac:dyDescent="0.2">
      <c r="A100" s="167"/>
      <c r="B100" s="23"/>
      <c r="C100" s="23"/>
      <c r="D100" s="25"/>
      <c r="E100" s="25"/>
      <c r="F100" s="503"/>
      <c r="G100" s="479"/>
      <c r="H100" s="479"/>
      <c r="I100" s="479"/>
      <c r="J100" s="518"/>
      <c r="K100" s="154"/>
    </row>
    <row r="101" spans="1:11" ht="13.35" customHeight="1" x14ac:dyDescent="0.2">
      <c r="A101" s="421">
        <v>9520</v>
      </c>
      <c r="B101" s="20" t="s">
        <v>451</v>
      </c>
      <c r="C101" s="23"/>
      <c r="D101" s="25"/>
      <c r="E101" s="25"/>
      <c r="F101" s="503"/>
      <c r="G101" s="479"/>
      <c r="H101" s="479"/>
      <c r="I101" s="479"/>
      <c r="J101" s="518"/>
      <c r="K101" s="154"/>
    </row>
    <row r="102" spans="1:11" ht="30.6" customHeight="1" x14ac:dyDescent="0.2">
      <c r="A102" s="167"/>
      <c r="B102" s="20" t="s">
        <v>452</v>
      </c>
      <c r="C102" s="23"/>
      <c r="D102" s="25"/>
      <c r="E102" s="25"/>
      <c r="F102" s="503"/>
      <c r="G102" s="479"/>
      <c r="H102" s="479"/>
      <c r="I102" s="479"/>
      <c r="J102" s="518"/>
      <c r="K102" s="154"/>
    </row>
    <row r="103" spans="1:11" ht="13.35" customHeight="1" x14ac:dyDescent="0.2">
      <c r="A103" s="167">
        <v>9521</v>
      </c>
      <c r="B103" s="24" t="s">
        <v>453</v>
      </c>
      <c r="C103" s="461"/>
      <c r="D103" s="25" t="s">
        <v>449</v>
      </c>
      <c r="E103" s="25">
        <v>3</v>
      </c>
      <c r="F103" s="503">
        <v>0</v>
      </c>
      <c r="G103" s="479">
        <v>0</v>
      </c>
      <c r="H103" s="479">
        <v>0</v>
      </c>
      <c r="I103" s="479">
        <v>0</v>
      </c>
      <c r="J103" s="518">
        <v>0</v>
      </c>
      <c r="K103" s="220">
        <f>E103*(G103+I103+J103)</f>
        <v>0</v>
      </c>
    </row>
    <row r="104" spans="1:11" ht="25.9" customHeight="1" x14ac:dyDescent="0.2">
      <c r="A104" s="167">
        <v>9522</v>
      </c>
      <c r="B104" s="24" t="s">
        <v>454</v>
      </c>
      <c r="C104" s="461"/>
      <c r="D104" s="25" t="s">
        <v>449</v>
      </c>
      <c r="E104" s="25">
        <v>5</v>
      </c>
      <c r="F104" s="503">
        <v>0</v>
      </c>
      <c r="G104" s="479">
        <v>0</v>
      </c>
      <c r="H104" s="479">
        <v>0</v>
      </c>
      <c r="I104" s="479">
        <v>0</v>
      </c>
      <c r="J104" s="518">
        <v>0</v>
      </c>
      <c r="K104" s="220">
        <f>E104*(G104+I104+J104)</f>
        <v>0</v>
      </c>
    </row>
    <row r="105" spans="1:11" ht="13.35" customHeight="1" x14ac:dyDescent="0.2">
      <c r="A105" s="167">
        <v>9523</v>
      </c>
      <c r="B105" s="24" t="s">
        <v>455</v>
      </c>
      <c r="C105" s="461"/>
      <c r="D105" s="25" t="s">
        <v>449</v>
      </c>
      <c r="E105" s="25">
        <v>3</v>
      </c>
      <c r="F105" s="503">
        <v>0</v>
      </c>
      <c r="G105" s="479">
        <v>0</v>
      </c>
      <c r="H105" s="479">
        <v>0</v>
      </c>
      <c r="I105" s="479">
        <v>0</v>
      </c>
      <c r="J105" s="518">
        <v>0</v>
      </c>
      <c r="K105" s="220">
        <f>E105*(G105+I105+J105)</f>
        <v>0</v>
      </c>
    </row>
    <row r="106" spans="1:11" ht="25.9" customHeight="1" x14ac:dyDescent="0.2">
      <c r="A106" s="167">
        <v>9524</v>
      </c>
      <c r="B106" s="24" t="s">
        <v>456</v>
      </c>
      <c r="C106" s="461"/>
      <c r="D106" s="25" t="s">
        <v>449</v>
      </c>
      <c r="E106" s="25">
        <v>3</v>
      </c>
      <c r="F106" s="503">
        <v>0</v>
      </c>
      <c r="G106" s="479">
        <v>0</v>
      </c>
      <c r="H106" s="479">
        <v>0</v>
      </c>
      <c r="I106" s="479">
        <v>0</v>
      </c>
      <c r="J106" s="518">
        <v>0</v>
      </c>
      <c r="K106" s="220">
        <f>E106*(G106+I106+J106)</f>
        <v>0</v>
      </c>
    </row>
    <row r="107" spans="1:11" ht="7.35" customHeight="1" x14ac:dyDescent="0.2">
      <c r="A107" s="167"/>
      <c r="B107" s="24"/>
      <c r="C107" s="23"/>
      <c r="D107" s="25"/>
      <c r="E107" s="25"/>
      <c r="F107" s="503"/>
      <c r="G107" s="479"/>
      <c r="H107" s="479"/>
      <c r="I107" s="479"/>
      <c r="J107" s="518"/>
      <c r="K107" s="154"/>
    </row>
    <row r="108" spans="1:11" ht="38.25" x14ac:dyDescent="0.2">
      <c r="A108" s="167"/>
      <c r="B108" s="20" t="s">
        <v>458</v>
      </c>
      <c r="C108" s="522"/>
      <c r="D108" s="25"/>
      <c r="E108" s="25"/>
      <c r="F108" s="503"/>
      <c r="G108" s="479"/>
      <c r="H108" s="479"/>
      <c r="I108" s="479"/>
      <c r="J108" s="518"/>
      <c r="K108" s="154"/>
    </row>
    <row r="109" spans="1:11" ht="25.5" x14ac:dyDescent="0.2">
      <c r="A109" s="167">
        <v>9525</v>
      </c>
      <c r="B109" s="23" t="s">
        <v>457</v>
      </c>
      <c r="C109" s="461"/>
      <c r="D109" s="25" t="s">
        <v>449</v>
      </c>
      <c r="E109" s="25">
        <v>6</v>
      </c>
      <c r="F109" s="503">
        <v>0</v>
      </c>
      <c r="G109" s="479">
        <v>0</v>
      </c>
      <c r="H109" s="479">
        <v>0</v>
      </c>
      <c r="I109" s="479">
        <v>0</v>
      </c>
      <c r="J109" s="518">
        <v>0</v>
      </c>
      <c r="K109" s="220">
        <f>E109*(G109+I109+J109)</f>
        <v>0</v>
      </c>
    </row>
    <row r="110" spans="1:11" ht="7.9" customHeight="1" x14ac:dyDescent="0.2">
      <c r="A110" s="167"/>
      <c r="B110" s="23"/>
      <c r="C110" s="23"/>
      <c r="D110" s="25"/>
      <c r="E110" s="25"/>
      <c r="F110" s="503"/>
      <c r="G110" s="479"/>
      <c r="H110" s="479"/>
      <c r="I110" s="479"/>
      <c r="J110" s="518"/>
      <c r="K110" s="154"/>
    </row>
    <row r="111" spans="1:11" ht="51" x14ac:dyDescent="0.2">
      <c r="A111" s="167"/>
      <c r="B111" s="20" t="s">
        <v>459</v>
      </c>
      <c r="C111" s="522"/>
      <c r="D111" s="25"/>
      <c r="E111" s="25"/>
      <c r="F111" s="503"/>
      <c r="G111" s="479"/>
      <c r="H111" s="479"/>
      <c r="I111" s="479"/>
      <c r="J111" s="518"/>
      <c r="K111" s="154"/>
    </row>
    <row r="112" spans="1:11" ht="13.35" customHeight="1" x14ac:dyDescent="0.2">
      <c r="A112" s="167">
        <v>9526</v>
      </c>
      <c r="B112" s="26" t="s">
        <v>460</v>
      </c>
      <c r="C112" s="461"/>
      <c r="D112" s="25" t="s">
        <v>449</v>
      </c>
      <c r="E112" s="25">
        <v>5</v>
      </c>
      <c r="F112" s="503">
        <v>0</v>
      </c>
      <c r="G112" s="479">
        <v>0</v>
      </c>
      <c r="H112" s="479">
        <v>0</v>
      </c>
      <c r="I112" s="479">
        <v>0</v>
      </c>
      <c r="J112" s="518">
        <v>0</v>
      </c>
      <c r="K112" s="220">
        <f t="shared" ref="K112:K123" si="3">E112*(G112+I112+J112)</f>
        <v>0</v>
      </c>
    </row>
    <row r="113" spans="1:11" ht="13.35" customHeight="1" x14ac:dyDescent="0.2">
      <c r="A113" s="167">
        <v>9527</v>
      </c>
      <c r="B113" s="26" t="s">
        <v>461</v>
      </c>
      <c r="C113" s="461"/>
      <c r="D113" s="25" t="s">
        <v>449</v>
      </c>
      <c r="E113" s="25">
        <v>10</v>
      </c>
      <c r="F113" s="503">
        <v>0</v>
      </c>
      <c r="G113" s="479">
        <v>0</v>
      </c>
      <c r="H113" s="479">
        <v>0</v>
      </c>
      <c r="I113" s="479">
        <v>0</v>
      </c>
      <c r="J113" s="518">
        <v>0</v>
      </c>
      <c r="K113" s="220">
        <f t="shared" si="3"/>
        <v>0</v>
      </c>
    </row>
    <row r="114" spans="1:11" ht="13.35" customHeight="1" x14ac:dyDescent="0.2">
      <c r="A114" s="167">
        <v>9528</v>
      </c>
      <c r="B114" s="26" t="s">
        <v>462</v>
      </c>
      <c r="C114" s="461"/>
      <c r="D114" s="25" t="s">
        <v>449</v>
      </c>
      <c r="E114" s="25">
        <v>5</v>
      </c>
      <c r="F114" s="503">
        <v>0</v>
      </c>
      <c r="G114" s="479">
        <v>0</v>
      </c>
      <c r="H114" s="479">
        <v>0</v>
      </c>
      <c r="I114" s="479">
        <v>0</v>
      </c>
      <c r="J114" s="518">
        <v>0</v>
      </c>
      <c r="K114" s="220">
        <f t="shared" si="3"/>
        <v>0</v>
      </c>
    </row>
    <row r="115" spans="1:11" ht="13.35" customHeight="1" x14ac:dyDescent="0.2">
      <c r="A115" s="167">
        <v>9529</v>
      </c>
      <c r="B115" s="26" t="s">
        <v>463</v>
      </c>
      <c r="C115" s="461"/>
      <c r="D115" s="25" t="s">
        <v>449</v>
      </c>
      <c r="E115" s="25">
        <v>10</v>
      </c>
      <c r="F115" s="503">
        <v>0</v>
      </c>
      <c r="G115" s="479">
        <v>0</v>
      </c>
      <c r="H115" s="479">
        <v>0</v>
      </c>
      <c r="I115" s="479">
        <v>0</v>
      </c>
      <c r="J115" s="518">
        <v>0</v>
      </c>
      <c r="K115" s="220">
        <f t="shared" si="3"/>
        <v>0</v>
      </c>
    </row>
    <row r="116" spans="1:11" ht="13.35" customHeight="1" x14ac:dyDescent="0.2">
      <c r="A116" s="167">
        <v>9530</v>
      </c>
      <c r="B116" s="26" t="s">
        <v>464</v>
      </c>
      <c r="C116" s="461"/>
      <c r="D116" s="25" t="s">
        <v>449</v>
      </c>
      <c r="E116" s="25">
        <v>5</v>
      </c>
      <c r="F116" s="503">
        <v>0</v>
      </c>
      <c r="G116" s="479">
        <v>0</v>
      </c>
      <c r="H116" s="479">
        <v>0</v>
      </c>
      <c r="I116" s="479">
        <v>0</v>
      </c>
      <c r="J116" s="518">
        <v>0</v>
      </c>
      <c r="K116" s="220">
        <f t="shared" si="3"/>
        <v>0</v>
      </c>
    </row>
    <row r="117" spans="1:11" ht="25.5" x14ac:dyDescent="0.2">
      <c r="A117" s="167">
        <v>9531</v>
      </c>
      <c r="B117" s="26" t="s">
        <v>465</v>
      </c>
      <c r="C117" s="461"/>
      <c r="D117" s="25" t="s">
        <v>449</v>
      </c>
      <c r="E117" s="25">
        <v>5</v>
      </c>
      <c r="F117" s="503">
        <v>0</v>
      </c>
      <c r="G117" s="479">
        <v>0</v>
      </c>
      <c r="H117" s="479">
        <v>0</v>
      </c>
      <c r="I117" s="479">
        <v>0</v>
      </c>
      <c r="J117" s="518">
        <v>0</v>
      </c>
      <c r="K117" s="220">
        <f t="shared" si="3"/>
        <v>0</v>
      </c>
    </row>
    <row r="118" spans="1:11" x14ac:dyDescent="0.2">
      <c r="A118" s="167">
        <v>9532</v>
      </c>
      <c r="B118" s="26" t="s">
        <v>466</v>
      </c>
      <c r="C118" s="461"/>
      <c r="D118" s="25" t="s">
        <v>449</v>
      </c>
      <c r="E118" s="25">
        <v>5</v>
      </c>
      <c r="F118" s="503">
        <v>0</v>
      </c>
      <c r="G118" s="479">
        <v>0</v>
      </c>
      <c r="H118" s="479">
        <v>0</v>
      </c>
      <c r="I118" s="479">
        <v>0</v>
      </c>
      <c r="J118" s="518">
        <v>0</v>
      </c>
      <c r="K118" s="220">
        <f t="shared" si="3"/>
        <v>0</v>
      </c>
    </row>
    <row r="119" spans="1:11" ht="25.5" x14ac:dyDescent="0.2">
      <c r="A119" s="167">
        <v>9533</v>
      </c>
      <c r="B119" s="26" t="s">
        <v>712</v>
      </c>
      <c r="C119" s="461"/>
      <c r="D119" s="25" t="s">
        <v>449</v>
      </c>
      <c r="E119" s="25">
        <v>5</v>
      </c>
      <c r="F119" s="503">
        <v>0</v>
      </c>
      <c r="G119" s="479">
        <v>0</v>
      </c>
      <c r="H119" s="479">
        <v>0</v>
      </c>
      <c r="I119" s="479">
        <v>0</v>
      </c>
      <c r="J119" s="518">
        <v>0</v>
      </c>
      <c r="K119" s="220">
        <f t="shared" si="3"/>
        <v>0</v>
      </c>
    </row>
    <row r="120" spans="1:11" ht="25.5" x14ac:dyDescent="0.2">
      <c r="A120" s="167">
        <v>9534</v>
      </c>
      <c r="B120" s="26" t="s">
        <v>467</v>
      </c>
      <c r="C120" s="461"/>
      <c r="D120" s="25" t="s">
        <v>449</v>
      </c>
      <c r="E120" s="25">
        <v>5</v>
      </c>
      <c r="F120" s="503">
        <v>0</v>
      </c>
      <c r="G120" s="479">
        <v>0</v>
      </c>
      <c r="H120" s="479">
        <v>0</v>
      </c>
      <c r="I120" s="479">
        <v>0</v>
      </c>
      <c r="J120" s="518">
        <v>0</v>
      </c>
      <c r="K120" s="220">
        <f t="shared" si="3"/>
        <v>0</v>
      </c>
    </row>
    <row r="121" spans="1:11" ht="26.45" customHeight="1" x14ac:dyDescent="0.2">
      <c r="A121" s="167">
        <v>9535</v>
      </c>
      <c r="B121" s="26" t="s">
        <v>468</v>
      </c>
      <c r="C121" s="461"/>
      <c r="D121" s="25" t="s">
        <v>449</v>
      </c>
      <c r="E121" s="25">
        <v>5</v>
      </c>
      <c r="F121" s="503">
        <v>0</v>
      </c>
      <c r="G121" s="479">
        <v>0</v>
      </c>
      <c r="H121" s="479">
        <v>0</v>
      </c>
      <c r="I121" s="479">
        <v>0</v>
      </c>
      <c r="J121" s="518">
        <v>0</v>
      </c>
      <c r="K121" s="220">
        <f t="shared" si="3"/>
        <v>0</v>
      </c>
    </row>
    <row r="122" spans="1:11" ht="13.35" customHeight="1" x14ac:dyDescent="0.2">
      <c r="A122" s="167">
        <v>9536</v>
      </c>
      <c r="B122" s="26" t="s">
        <v>472</v>
      </c>
      <c r="C122" s="461"/>
      <c r="D122" s="25" t="s">
        <v>449</v>
      </c>
      <c r="E122" s="25">
        <v>10</v>
      </c>
      <c r="F122" s="503">
        <v>0</v>
      </c>
      <c r="G122" s="479">
        <v>0</v>
      </c>
      <c r="H122" s="479">
        <v>0</v>
      </c>
      <c r="I122" s="479">
        <v>0</v>
      </c>
      <c r="J122" s="518">
        <v>0</v>
      </c>
      <c r="K122" s="220">
        <f t="shared" si="3"/>
        <v>0</v>
      </c>
    </row>
    <row r="123" spans="1:11" ht="13.35" customHeight="1" x14ac:dyDescent="0.2">
      <c r="A123" s="167">
        <v>9537</v>
      </c>
      <c r="B123" s="26" t="s">
        <v>469</v>
      </c>
      <c r="C123" s="461"/>
      <c r="D123" s="25" t="s">
        <v>449</v>
      </c>
      <c r="E123" s="25">
        <v>50</v>
      </c>
      <c r="F123" s="503">
        <v>0</v>
      </c>
      <c r="G123" s="479">
        <v>0</v>
      </c>
      <c r="H123" s="479">
        <v>0</v>
      </c>
      <c r="I123" s="479">
        <v>0</v>
      </c>
      <c r="J123" s="518">
        <v>0</v>
      </c>
      <c r="K123" s="220">
        <f t="shared" si="3"/>
        <v>0</v>
      </c>
    </row>
    <row r="124" spans="1:11" ht="18" customHeight="1" x14ac:dyDescent="0.2">
      <c r="A124" s="390"/>
      <c r="B124" s="31" t="s">
        <v>470</v>
      </c>
      <c r="C124" s="46"/>
      <c r="D124" s="111"/>
      <c r="E124" s="111"/>
      <c r="F124" s="247"/>
      <c r="G124" s="247"/>
      <c r="H124" s="247"/>
      <c r="I124" s="247"/>
      <c r="J124" s="247"/>
      <c r="K124" s="144">
        <f>SUM(K102:K123)</f>
        <v>0</v>
      </c>
    </row>
    <row r="125" spans="1:11" ht="13.35" customHeight="1" x14ac:dyDescent="0.2">
      <c r="A125" s="167"/>
      <c r="B125" s="20"/>
      <c r="C125" s="23"/>
      <c r="D125" s="25"/>
      <c r="E125" s="25"/>
      <c r="F125" s="116"/>
      <c r="G125" s="95"/>
      <c r="H125" s="95"/>
      <c r="I125" s="95"/>
      <c r="J125" s="236"/>
      <c r="K125" s="154"/>
    </row>
    <row r="126" spans="1:11" ht="13.5" thickBot="1" x14ac:dyDescent="0.25">
      <c r="A126" s="422"/>
      <c r="B126" s="400" t="s">
        <v>471</v>
      </c>
      <c r="C126" s="401"/>
      <c r="D126" s="402"/>
      <c r="E126" s="402"/>
      <c r="F126" s="403"/>
      <c r="G126" s="403"/>
      <c r="H126" s="403"/>
      <c r="I126" s="403"/>
      <c r="J126" s="403"/>
      <c r="K126" s="150">
        <f>SUM(K124,K99)</f>
        <v>0</v>
      </c>
    </row>
    <row r="127" spans="1:11" x14ac:dyDescent="0.2">
      <c r="A127" s="226"/>
      <c r="B127" s="335"/>
      <c r="C127" s="335"/>
      <c r="D127" s="298"/>
      <c r="E127" s="298"/>
      <c r="F127" s="336"/>
      <c r="G127" s="336"/>
      <c r="H127" s="336"/>
      <c r="I127" s="336"/>
      <c r="J127" s="336"/>
      <c r="K127" s="7"/>
    </row>
  </sheetData>
  <sheetProtection algorithmName="SHA-512" hashValue="6HlkqO5/TMGjY7RtiAbM6nWSn2TyEBwapI9wHihFy3mfrKExmpRjuHHgZugFyrlvlCw46OOwTi4eGNUYvdco6A==" saltValue="NqjYYdrdp69immkBaEieKA==" spinCount="100000" sheet="1"/>
  <mergeCells count="5">
    <mergeCell ref="A10:F10"/>
    <mergeCell ref="F6:G6"/>
    <mergeCell ref="H6:I6"/>
    <mergeCell ref="C6:C7"/>
    <mergeCell ref="J4:K4"/>
  </mergeCells>
  <printOptions horizontalCentered="1"/>
  <pageMargins left="0.23622047244094491" right="0.23622047244094491" top="0.51181102362204722" bottom="0.47244094488188981" header="0.31496062992125984" footer="0.31496062992125984"/>
  <pageSetup paperSize="9" scale="73" fitToHeight="0" orientation="landscape" r:id="rId1"/>
  <headerFooter alignWithMargins="0">
    <oddFooter>&amp;C&amp;A&amp;R&amp;9Page &amp;P de &amp;N</oddFooter>
  </headerFooter>
  <rowBreaks count="5" manualBreakCount="5">
    <brk id="33" max="10" man="1"/>
    <brk id="59" max="10" man="1"/>
    <brk id="82" max="10" man="1"/>
    <brk id="94" max="10" man="1"/>
    <brk id="1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116"/>
  <sheetViews>
    <sheetView showGridLines="0" view="pageBreakPreview" zoomScaleNormal="70" zoomScaleSheetLayoutView="100" workbookViewId="0">
      <pane ySplit="8" topLeftCell="A54" activePane="bottomLeft" state="frozen"/>
      <selection activeCell="B43" sqref="B43"/>
      <selection pane="bottomLeft" activeCell="A2" sqref="A2"/>
    </sheetView>
  </sheetViews>
  <sheetFormatPr baseColWidth="10" defaultColWidth="9.140625" defaultRowHeight="12.75" x14ac:dyDescent="0.2"/>
  <cols>
    <col min="1" max="1" width="7.42578125" style="10" customWidth="1"/>
    <col min="2" max="2" width="49.7109375" style="10" customWidth="1"/>
    <col min="3" max="3" width="11.28515625" style="10" customWidth="1"/>
    <col min="4" max="4" width="10" style="10" customWidth="1"/>
    <col min="5" max="5" width="9.140625" style="10" customWidth="1"/>
    <col min="6"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ht="6.75" customHeight="1" x14ac:dyDescent="0.2">
      <c r="A1" s="359"/>
      <c r="B1" s="423"/>
      <c r="C1" s="423"/>
      <c r="D1" s="424"/>
      <c r="E1" s="424"/>
      <c r="F1" s="425"/>
      <c r="G1" s="425"/>
      <c r="H1" s="425"/>
      <c r="I1" s="425"/>
      <c r="J1" s="425"/>
      <c r="K1" s="426"/>
    </row>
    <row r="2" spans="1:11" s="166" customFormat="1" ht="18" customHeight="1" x14ac:dyDescent="0.25">
      <c r="A2" s="427"/>
      <c r="B2" s="5"/>
      <c r="C2" s="5"/>
      <c r="D2" s="363" t="s">
        <v>779</v>
      </c>
      <c r="E2" s="5"/>
      <c r="F2" s="6"/>
      <c r="G2" s="267"/>
      <c r="H2" s="267"/>
      <c r="I2" s="267"/>
      <c r="J2" s="267"/>
      <c r="K2" s="384" t="s">
        <v>250</v>
      </c>
    </row>
    <row r="3" spans="1:11" ht="18" customHeight="1" x14ac:dyDescent="0.25">
      <c r="A3" s="172"/>
      <c r="B3" s="383"/>
      <c r="C3" s="383"/>
      <c r="D3" s="419" t="s">
        <v>341</v>
      </c>
      <c r="E3" s="173"/>
      <c r="F3" s="363"/>
      <c r="G3" s="369"/>
      <c r="H3" s="369"/>
      <c r="I3" s="369"/>
      <c r="J3" s="22" t="s">
        <v>249</v>
      </c>
      <c r="K3" s="384"/>
    </row>
    <row r="4" spans="1:11" ht="18" customHeight="1" x14ac:dyDescent="0.25">
      <c r="A4" s="172"/>
      <c r="B4" s="383"/>
      <c r="C4" s="383"/>
      <c r="D4" s="419" t="s">
        <v>248</v>
      </c>
      <c r="E4" s="173"/>
      <c r="F4" s="363"/>
      <c r="G4" s="369"/>
      <c r="H4" s="369"/>
      <c r="I4" s="369"/>
      <c r="J4" s="654" t="str">
        <f>IF('Prix Total'!J3="","",'Prix Total'!J3)</f>
        <v/>
      </c>
      <c r="K4" s="655"/>
    </row>
    <row r="5" spans="1:11" ht="15" customHeight="1" thickBot="1" x14ac:dyDescent="0.3">
      <c r="A5" s="172"/>
      <c r="B5" s="383"/>
      <c r="C5" s="383"/>
      <c r="D5" s="173"/>
      <c r="E5" s="369"/>
      <c r="F5" s="363"/>
      <c r="G5" s="369"/>
      <c r="H5" s="369"/>
      <c r="I5" s="369"/>
      <c r="J5" s="331"/>
      <c r="K5" s="366"/>
    </row>
    <row r="6" spans="1:11" ht="6.6" hidden="1" customHeight="1" x14ac:dyDescent="0.2">
      <c r="A6" s="367"/>
      <c r="B6" s="368"/>
      <c r="C6" s="368"/>
      <c r="D6" s="368"/>
      <c r="E6" s="368"/>
      <c r="F6" s="368"/>
      <c r="G6" s="368"/>
      <c r="H6" s="368"/>
      <c r="I6" s="368"/>
      <c r="J6" s="368"/>
      <c r="K6" s="370"/>
    </row>
    <row r="7" spans="1:11" ht="54.6" customHeight="1" x14ac:dyDescent="0.2">
      <c r="A7" s="121"/>
      <c r="B7" s="357"/>
      <c r="C7" s="647" t="s">
        <v>251</v>
      </c>
      <c r="D7" s="357"/>
      <c r="E7" s="357"/>
      <c r="F7" s="645" t="s">
        <v>255</v>
      </c>
      <c r="G7" s="646"/>
      <c r="H7" s="645" t="s">
        <v>254</v>
      </c>
      <c r="I7" s="646"/>
      <c r="J7" s="122" t="s">
        <v>256</v>
      </c>
      <c r="K7" s="163" t="s">
        <v>257</v>
      </c>
    </row>
    <row r="8" spans="1:11" s="327" customFormat="1" ht="15" customHeight="1" x14ac:dyDescent="0.2">
      <c r="A8" s="123" t="s">
        <v>0</v>
      </c>
      <c r="B8" s="47" t="s">
        <v>1</v>
      </c>
      <c r="C8" s="648"/>
      <c r="D8" s="358" t="s">
        <v>252</v>
      </c>
      <c r="E8" s="358" t="s">
        <v>253</v>
      </c>
      <c r="F8" s="48" t="s">
        <v>37</v>
      </c>
      <c r="G8" s="48" t="s">
        <v>38</v>
      </c>
      <c r="H8" s="48" t="s">
        <v>37</v>
      </c>
      <c r="I8" s="48" t="s">
        <v>38</v>
      </c>
      <c r="J8" s="49" t="s">
        <v>299</v>
      </c>
      <c r="K8" s="139" t="s">
        <v>39</v>
      </c>
    </row>
    <row r="9" spans="1:11" s="105" customFormat="1" ht="24" x14ac:dyDescent="0.2">
      <c r="A9" s="53"/>
      <c r="B9" s="51" t="s">
        <v>294</v>
      </c>
      <c r="C9" s="51"/>
      <c r="D9" s="51"/>
      <c r="E9" s="51" t="s">
        <v>64</v>
      </c>
      <c r="F9" s="51" t="s">
        <v>65</v>
      </c>
      <c r="G9" s="51" t="s">
        <v>66</v>
      </c>
      <c r="H9" s="51" t="s">
        <v>67</v>
      </c>
      <c r="I9" s="51" t="s">
        <v>68</v>
      </c>
      <c r="J9" s="52" t="s">
        <v>69</v>
      </c>
      <c r="K9" s="140" t="s">
        <v>198</v>
      </c>
    </row>
    <row r="10" spans="1:11" s="173" customFormat="1" ht="6" customHeight="1" x14ac:dyDescent="0.2">
      <c r="A10" s="428"/>
      <c r="B10" s="202"/>
      <c r="C10" s="202"/>
      <c r="D10" s="202"/>
      <c r="E10" s="202"/>
      <c r="F10" s="202"/>
      <c r="G10" s="202"/>
      <c r="H10" s="202"/>
      <c r="I10" s="202"/>
      <c r="J10" s="202"/>
      <c r="K10" s="268"/>
    </row>
    <row r="11" spans="1:11" s="173" customFormat="1" ht="24" customHeight="1" x14ac:dyDescent="0.25">
      <c r="A11" s="656" t="s">
        <v>667</v>
      </c>
      <c r="B11" s="657"/>
      <c r="C11" s="657"/>
      <c r="D11" s="657"/>
      <c r="E11" s="657"/>
      <c r="F11" s="657"/>
      <c r="G11" s="266"/>
      <c r="H11" s="266"/>
      <c r="I11" s="266"/>
      <c r="J11" s="266"/>
      <c r="K11" s="249"/>
    </row>
    <row r="12" spans="1:11" ht="18" customHeight="1" x14ac:dyDescent="0.2">
      <c r="A12" s="309"/>
      <c r="B12" s="1" t="s">
        <v>730</v>
      </c>
      <c r="C12" s="1"/>
      <c r="D12" s="201"/>
      <c r="E12" s="201"/>
      <c r="F12" s="203"/>
      <c r="G12" s="203"/>
      <c r="H12" s="203"/>
      <c r="I12" s="203"/>
      <c r="J12" s="203"/>
      <c r="K12" s="204"/>
    </row>
    <row r="13" spans="1:11" ht="18" customHeight="1" x14ac:dyDescent="0.2">
      <c r="A13" s="397">
        <v>6000</v>
      </c>
      <c r="B13" s="54" t="s">
        <v>713</v>
      </c>
      <c r="C13" s="269"/>
      <c r="D13" s="269"/>
      <c r="E13" s="269"/>
      <c r="F13" s="270"/>
      <c r="G13" s="271"/>
      <c r="H13" s="271"/>
      <c r="I13" s="271"/>
      <c r="J13" s="271"/>
      <c r="K13" s="181">
        <f>K36</f>
        <v>0</v>
      </c>
    </row>
    <row r="14" spans="1:11" ht="18" customHeight="1" x14ac:dyDescent="0.2">
      <c r="A14" s="217">
        <v>4300</v>
      </c>
      <c r="B14" s="32" t="s">
        <v>360</v>
      </c>
      <c r="C14" s="272"/>
      <c r="D14" s="272"/>
      <c r="E14" s="272"/>
      <c r="F14" s="273"/>
      <c r="G14" s="274"/>
      <c r="H14" s="274"/>
      <c r="I14" s="274"/>
      <c r="J14" s="274"/>
      <c r="K14" s="220">
        <f>K44</f>
        <v>0</v>
      </c>
    </row>
    <row r="15" spans="1:11" ht="18" customHeight="1" x14ac:dyDescent="0.2">
      <c r="A15" s="167">
        <v>5100</v>
      </c>
      <c r="B15" s="32" t="s">
        <v>703</v>
      </c>
      <c r="C15" s="233"/>
      <c r="D15" s="233"/>
      <c r="E15" s="233"/>
      <c r="F15" s="275"/>
      <c r="G15" s="198"/>
      <c r="H15" s="198"/>
      <c r="I15" s="198"/>
      <c r="J15" s="198"/>
      <c r="K15" s="154">
        <f>K57</f>
        <v>0</v>
      </c>
    </row>
    <row r="16" spans="1:11" ht="18" customHeight="1" x14ac:dyDescent="0.2">
      <c r="A16" s="167">
        <v>5200</v>
      </c>
      <c r="B16" s="32" t="s">
        <v>655</v>
      </c>
      <c r="C16" s="233"/>
      <c r="D16" s="233"/>
      <c r="E16" s="233"/>
      <c r="F16" s="275"/>
      <c r="G16" s="198"/>
      <c r="H16" s="198"/>
      <c r="I16" s="198"/>
      <c r="J16" s="198"/>
      <c r="K16" s="154">
        <f>K67</f>
        <v>0</v>
      </c>
    </row>
    <row r="17" spans="1:11" ht="18" customHeight="1" x14ac:dyDescent="0.2">
      <c r="A17" s="167">
        <v>6100</v>
      </c>
      <c r="B17" s="32" t="s">
        <v>661</v>
      </c>
      <c r="C17" s="233"/>
      <c r="D17" s="233"/>
      <c r="E17" s="233"/>
      <c r="F17" s="275"/>
      <c r="G17" s="198"/>
      <c r="H17" s="198"/>
      <c r="I17" s="198"/>
      <c r="J17" s="198"/>
      <c r="K17" s="154">
        <f>K75</f>
        <v>0</v>
      </c>
    </row>
    <row r="18" spans="1:11" ht="18" customHeight="1" x14ac:dyDescent="0.2">
      <c r="A18" s="167">
        <v>6200</v>
      </c>
      <c r="B18" s="32" t="s">
        <v>22</v>
      </c>
      <c r="C18" s="233"/>
      <c r="D18" s="233"/>
      <c r="E18" s="233"/>
      <c r="F18" s="275"/>
      <c r="G18" s="198"/>
      <c r="H18" s="198"/>
      <c r="I18" s="198"/>
      <c r="J18" s="198"/>
      <c r="K18" s="154">
        <f>K85</f>
        <v>0</v>
      </c>
    </row>
    <row r="19" spans="1:11" ht="18" customHeight="1" x14ac:dyDescent="0.2">
      <c r="A19" s="167">
        <v>6400</v>
      </c>
      <c r="B19" s="32" t="s">
        <v>664</v>
      </c>
      <c r="C19" s="233"/>
      <c r="D19" s="233"/>
      <c r="E19" s="233"/>
      <c r="F19" s="275"/>
      <c r="G19" s="198"/>
      <c r="H19" s="198"/>
      <c r="I19" s="198"/>
      <c r="J19" s="198"/>
      <c r="K19" s="154">
        <f>K94</f>
        <v>0</v>
      </c>
    </row>
    <row r="20" spans="1:11" ht="18" customHeight="1" x14ac:dyDescent="0.2">
      <c r="A20" s="167">
        <v>6600</v>
      </c>
      <c r="B20" s="32" t="s">
        <v>665</v>
      </c>
      <c r="C20" s="233"/>
      <c r="D20" s="233"/>
      <c r="E20" s="233"/>
      <c r="F20" s="275"/>
      <c r="G20" s="198"/>
      <c r="H20" s="198"/>
      <c r="I20" s="198"/>
      <c r="J20" s="198"/>
      <c r="K20" s="154">
        <f>K103</f>
        <v>0</v>
      </c>
    </row>
    <row r="21" spans="1:11" ht="18" customHeight="1" x14ac:dyDescent="0.2">
      <c r="A21" s="167">
        <v>6700</v>
      </c>
      <c r="B21" s="32" t="s">
        <v>666</v>
      </c>
      <c r="C21" s="233"/>
      <c r="D21" s="233"/>
      <c r="E21" s="233"/>
      <c r="F21" s="275"/>
      <c r="G21" s="198"/>
      <c r="H21" s="198"/>
      <c r="I21" s="198"/>
      <c r="J21" s="198"/>
      <c r="K21" s="154">
        <f>K110</f>
        <v>0</v>
      </c>
    </row>
    <row r="22" spans="1:11" ht="18" customHeight="1" x14ac:dyDescent="0.2">
      <c r="A22" s="167" t="s">
        <v>47</v>
      </c>
      <c r="B22" s="32" t="s">
        <v>435</v>
      </c>
      <c r="C22" s="233"/>
      <c r="D22" s="233"/>
      <c r="E22" s="233"/>
      <c r="F22" s="275"/>
      <c r="G22" s="276"/>
      <c r="H22" s="198"/>
      <c r="I22" s="198"/>
      <c r="J22" s="276"/>
      <c r="K22" s="154">
        <f>K116</f>
        <v>0</v>
      </c>
    </row>
    <row r="23" spans="1:11" ht="18" customHeight="1" x14ac:dyDescent="0.2">
      <c r="A23" s="310"/>
      <c r="B23" s="2" t="s">
        <v>668</v>
      </c>
      <c r="C23" s="3"/>
      <c r="D23" s="3"/>
      <c r="E23" s="3"/>
      <c r="F23" s="4"/>
      <c r="G23" s="277"/>
      <c r="H23" s="277"/>
      <c r="I23" s="277"/>
      <c r="J23" s="277"/>
      <c r="K23" s="152">
        <f>SUM(K13:K22)</f>
        <v>0</v>
      </c>
    </row>
    <row r="24" spans="1:11" s="166" customFormat="1" ht="5.25" customHeight="1" x14ac:dyDescent="0.2">
      <c r="A24" s="429"/>
      <c r="B24" s="12"/>
      <c r="C24" s="12"/>
      <c r="D24" s="12"/>
      <c r="E24" s="12"/>
      <c r="F24" s="13"/>
      <c r="G24" s="113"/>
      <c r="H24" s="113"/>
      <c r="I24" s="113"/>
      <c r="J24" s="113"/>
      <c r="K24" s="153"/>
    </row>
    <row r="25" spans="1:11" ht="18" customHeight="1" x14ac:dyDescent="0.2">
      <c r="A25" s="309">
        <v>6000</v>
      </c>
      <c r="B25" s="1" t="s">
        <v>713</v>
      </c>
      <c r="C25" s="1"/>
      <c r="D25" s="137"/>
      <c r="E25" s="137"/>
      <c r="F25" s="203"/>
      <c r="G25" s="203"/>
      <c r="H25" s="203"/>
      <c r="I25" s="203"/>
      <c r="J25" s="203"/>
      <c r="K25" s="204"/>
    </row>
    <row r="26" spans="1:11" ht="18" customHeight="1" x14ac:dyDescent="0.2">
      <c r="A26" s="397">
        <v>6001</v>
      </c>
      <c r="B26" s="29" t="s">
        <v>669</v>
      </c>
      <c r="C26" s="460"/>
      <c r="D26" s="25" t="s">
        <v>3</v>
      </c>
      <c r="E26" s="134">
        <v>25</v>
      </c>
      <c r="F26" s="477">
        <v>0</v>
      </c>
      <c r="G26" s="526">
        <v>0</v>
      </c>
      <c r="H26" s="477">
        <v>0</v>
      </c>
      <c r="I26" s="477">
        <v>0</v>
      </c>
      <c r="J26" s="478">
        <v>0</v>
      </c>
      <c r="K26" s="220">
        <f t="shared" ref="K26:K35" si="0">E26*(G26+I26+J26)</f>
        <v>0</v>
      </c>
    </row>
    <row r="27" spans="1:11" ht="25.5" x14ac:dyDescent="0.2">
      <c r="A27" s="217">
        <v>6002</v>
      </c>
      <c r="B27" s="36" t="s">
        <v>343</v>
      </c>
      <c r="C27" s="460"/>
      <c r="D27" s="25" t="s">
        <v>3</v>
      </c>
      <c r="E27" s="135">
        <v>25</v>
      </c>
      <c r="F27" s="458">
        <v>0</v>
      </c>
      <c r="G27" s="527">
        <v>0</v>
      </c>
      <c r="H27" s="480">
        <v>0</v>
      </c>
      <c r="I27" s="480">
        <v>0</v>
      </c>
      <c r="J27" s="459">
        <v>0</v>
      </c>
      <c r="K27" s="154">
        <f t="shared" si="0"/>
        <v>0</v>
      </c>
    </row>
    <row r="28" spans="1:11" ht="12.75" customHeight="1" x14ac:dyDescent="0.2">
      <c r="A28" s="217">
        <v>6003</v>
      </c>
      <c r="B28" s="36" t="s">
        <v>2</v>
      </c>
      <c r="C28" s="460"/>
      <c r="D28" s="25"/>
      <c r="E28" s="135"/>
      <c r="F28" s="458">
        <v>0</v>
      </c>
      <c r="G28" s="527">
        <v>0</v>
      </c>
      <c r="H28" s="480">
        <v>0</v>
      </c>
      <c r="I28" s="480">
        <v>0</v>
      </c>
      <c r="J28" s="459">
        <v>0</v>
      </c>
      <c r="K28" s="154">
        <f t="shared" si="0"/>
        <v>0</v>
      </c>
    </row>
    <row r="29" spans="1:11" ht="12.75" customHeight="1" x14ac:dyDescent="0.2">
      <c r="A29" s="217">
        <v>6004</v>
      </c>
      <c r="B29" s="36" t="s">
        <v>2</v>
      </c>
      <c r="C29" s="460"/>
      <c r="D29" s="25"/>
      <c r="E29" s="135"/>
      <c r="F29" s="458">
        <v>0</v>
      </c>
      <c r="G29" s="527">
        <v>0</v>
      </c>
      <c r="H29" s="480">
        <v>0</v>
      </c>
      <c r="I29" s="480">
        <v>0</v>
      </c>
      <c r="J29" s="459">
        <v>0</v>
      </c>
      <c r="K29" s="154">
        <f t="shared" si="0"/>
        <v>0</v>
      </c>
    </row>
    <row r="30" spans="1:11" ht="38.25" x14ac:dyDescent="0.2">
      <c r="A30" s="217">
        <v>6005</v>
      </c>
      <c r="B30" s="36" t="s">
        <v>346</v>
      </c>
      <c r="C30" s="460"/>
      <c r="D30" s="25" t="s">
        <v>3</v>
      </c>
      <c r="E30" s="135">
        <v>25</v>
      </c>
      <c r="F30" s="458">
        <v>0</v>
      </c>
      <c r="G30" s="527">
        <v>0</v>
      </c>
      <c r="H30" s="480">
        <v>0</v>
      </c>
      <c r="I30" s="480">
        <v>0</v>
      </c>
      <c r="J30" s="459">
        <v>0</v>
      </c>
      <c r="K30" s="154">
        <f t="shared" si="0"/>
        <v>0</v>
      </c>
    </row>
    <row r="31" spans="1:11" ht="19.5" customHeight="1" x14ac:dyDescent="0.2">
      <c r="A31" s="217">
        <v>6006</v>
      </c>
      <c r="B31" s="33" t="s">
        <v>650</v>
      </c>
      <c r="C31" s="461"/>
      <c r="D31" s="25" t="s">
        <v>3</v>
      </c>
      <c r="E31" s="135">
        <v>25</v>
      </c>
      <c r="F31" s="458">
        <v>0</v>
      </c>
      <c r="G31" s="527">
        <v>0</v>
      </c>
      <c r="H31" s="480">
        <v>0</v>
      </c>
      <c r="I31" s="480">
        <v>0</v>
      </c>
      <c r="J31" s="459">
        <v>0</v>
      </c>
      <c r="K31" s="154">
        <f t="shared" si="0"/>
        <v>0</v>
      </c>
    </row>
    <row r="32" spans="1:11" ht="18" customHeight="1" x14ac:dyDescent="0.2">
      <c r="A32" s="217">
        <v>6007</v>
      </c>
      <c r="B32" s="36" t="s">
        <v>347</v>
      </c>
      <c r="C32" s="460"/>
      <c r="D32" s="25" t="s">
        <v>3</v>
      </c>
      <c r="E32" s="135">
        <v>25</v>
      </c>
      <c r="F32" s="458">
        <v>0</v>
      </c>
      <c r="G32" s="527">
        <v>0</v>
      </c>
      <c r="H32" s="480">
        <v>0</v>
      </c>
      <c r="I32" s="480">
        <v>0</v>
      </c>
      <c r="J32" s="459">
        <v>0</v>
      </c>
      <c r="K32" s="154">
        <f t="shared" si="0"/>
        <v>0</v>
      </c>
    </row>
    <row r="33" spans="1:11" ht="25.5" x14ac:dyDescent="0.2">
      <c r="A33" s="217">
        <v>6008</v>
      </c>
      <c r="B33" s="36" t="s">
        <v>731</v>
      </c>
      <c r="C33" s="460"/>
      <c r="D33" s="25" t="s">
        <v>3</v>
      </c>
      <c r="E33" s="135">
        <v>25</v>
      </c>
      <c r="F33" s="458">
        <v>0</v>
      </c>
      <c r="G33" s="527">
        <v>0</v>
      </c>
      <c r="H33" s="480">
        <v>0</v>
      </c>
      <c r="I33" s="480">
        <v>0</v>
      </c>
      <c r="J33" s="459">
        <v>0</v>
      </c>
      <c r="K33" s="154">
        <f t="shared" si="0"/>
        <v>0</v>
      </c>
    </row>
    <row r="34" spans="1:11" ht="38.25" x14ac:dyDescent="0.2">
      <c r="A34" s="182" t="s">
        <v>197</v>
      </c>
      <c r="B34" s="132" t="s">
        <v>670</v>
      </c>
      <c r="C34" s="463"/>
      <c r="D34" s="25" t="s">
        <v>3</v>
      </c>
      <c r="E34" s="61">
        <v>25</v>
      </c>
      <c r="F34" s="479">
        <v>0</v>
      </c>
      <c r="G34" s="527">
        <v>0</v>
      </c>
      <c r="H34" s="480">
        <v>0</v>
      </c>
      <c r="I34" s="480">
        <v>0</v>
      </c>
      <c r="J34" s="459">
        <v>0</v>
      </c>
      <c r="K34" s="154">
        <f t="shared" si="0"/>
        <v>0</v>
      </c>
    </row>
    <row r="35" spans="1:11" ht="25.5" x14ac:dyDescent="0.2">
      <c r="A35" s="217">
        <v>6010</v>
      </c>
      <c r="B35" s="50" t="s">
        <v>358</v>
      </c>
      <c r="C35" s="464"/>
      <c r="D35" s="462"/>
      <c r="E35" s="465"/>
      <c r="F35" s="482">
        <v>0</v>
      </c>
      <c r="G35" s="527">
        <v>0</v>
      </c>
      <c r="H35" s="490">
        <v>0</v>
      </c>
      <c r="I35" s="490">
        <v>0</v>
      </c>
      <c r="J35" s="459">
        <v>0</v>
      </c>
      <c r="K35" s="154">
        <f t="shared" si="0"/>
        <v>0</v>
      </c>
    </row>
    <row r="36" spans="1:11" ht="18" customHeight="1" x14ac:dyDescent="0.2">
      <c r="A36" s="310"/>
      <c r="B36" s="31" t="s">
        <v>714</v>
      </c>
      <c r="C36" s="46"/>
      <c r="D36" s="111"/>
      <c r="E36" s="111"/>
      <c r="F36" s="485"/>
      <c r="G36" s="485"/>
      <c r="H36" s="485"/>
      <c r="I36" s="485"/>
      <c r="J36" s="485"/>
      <c r="K36" s="144">
        <f>SUM(K26:K35)</f>
        <v>0</v>
      </c>
    </row>
    <row r="37" spans="1:11" ht="10.35" customHeight="1" x14ac:dyDescent="0.2">
      <c r="A37" s="172"/>
      <c r="B37" s="173"/>
      <c r="C37" s="173"/>
      <c r="D37" s="136"/>
      <c r="E37" s="136"/>
      <c r="F37" s="487"/>
      <c r="G37" s="487"/>
      <c r="H37" s="487"/>
      <c r="I37" s="487"/>
      <c r="J37" s="487"/>
      <c r="K37" s="249"/>
    </row>
    <row r="38" spans="1:11" ht="18" customHeight="1" x14ac:dyDescent="0.2">
      <c r="A38" s="309">
        <v>4300</v>
      </c>
      <c r="B38" s="1" t="s">
        <v>360</v>
      </c>
      <c r="C38" s="1"/>
      <c r="D38" s="137"/>
      <c r="E38" s="137"/>
      <c r="F38" s="492"/>
      <c r="G38" s="492"/>
      <c r="H38" s="492"/>
      <c r="I38" s="492"/>
      <c r="J38" s="492"/>
      <c r="K38" s="204"/>
    </row>
    <row r="39" spans="1:11" ht="18" customHeight="1" x14ac:dyDescent="0.2">
      <c r="A39" s="191">
        <v>4353</v>
      </c>
      <c r="B39" s="27" t="s">
        <v>671</v>
      </c>
      <c r="C39" s="457"/>
      <c r="D39" s="25" t="s">
        <v>272</v>
      </c>
      <c r="E39" s="106">
        <v>25</v>
      </c>
      <c r="F39" s="479">
        <v>0</v>
      </c>
      <c r="G39" s="497">
        <v>0</v>
      </c>
      <c r="H39" s="458">
        <v>0</v>
      </c>
      <c r="I39" s="458">
        <v>0</v>
      </c>
      <c r="J39" s="459">
        <v>0</v>
      </c>
      <c r="K39" s="154">
        <f>E39*(G39+I39+J39)</f>
        <v>0</v>
      </c>
    </row>
    <row r="40" spans="1:11" ht="18" customHeight="1" x14ac:dyDescent="0.2">
      <c r="A40" s="191">
        <v>4354</v>
      </c>
      <c r="B40" s="27" t="s">
        <v>672</v>
      </c>
      <c r="C40" s="457"/>
      <c r="D40" s="25" t="s">
        <v>272</v>
      </c>
      <c r="E40" s="106">
        <v>25</v>
      </c>
      <c r="F40" s="479">
        <v>0</v>
      </c>
      <c r="G40" s="497">
        <v>0</v>
      </c>
      <c r="H40" s="458">
        <v>0</v>
      </c>
      <c r="I40" s="458">
        <v>0</v>
      </c>
      <c r="J40" s="459">
        <v>0</v>
      </c>
      <c r="K40" s="154">
        <f>E40*(G40+I40+J40)</f>
        <v>0</v>
      </c>
    </row>
    <row r="41" spans="1:11" ht="18" customHeight="1" x14ac:dyDescent="0.2">
      <c r="A41" s="191">
        <v>4405</v>
      </c>
      <c r="B41" s="27" t="s">
        <v>673</v>
      </c>
      <c r="C41" s="457"/>
      <c r="D41" s="25" t="s">
        <v>272</v>
      </c>
      <c r="E41" s="106">
        <v>25</v>
      </c>
      <c r="F41" s="479">
        <v>0</v>
      </c>
      <c r="G41" s="497">
        <v>0</v>
      </c>
      <c r="H41" s="458">
        <v>0</v>
      </c>
      <c r="I41" s="458">
        <v>0</v>
      </c>
      <c r="J41" s="459">
        <v>0</v>
      </c>
      <c r="K41" s="154">
        <f>E41*(G41+I41+J41)</f>
        <v>0</v>
      </c>
    </row>
    <row r="42" spans="1:11" ht="18" customHeight="1" x14ac:dyDescent="0.2">
      <c r="A42" s="191">
        <v>4412</v>
      </c>
      <c r="B42" s="27" t="s">
        <v>674</v>
      </c>
      <c r="C42" s="457"/>
      <c r="D42" s="25" t="s">
        <v>272</v>
      </c>
      <c r="E42" s="106">
        <v>25</v>
      </c>
      <c r="F42" s="479">
        <v>0</v>
      </c>
      <c r="G42" s="497">
        <v>0</v>
      </c>
      <c r="H42" s="458">
        <v>0</v>
      </c>
      <c r="I42" s="458">
        <v>0</v>
      </c>
      <c r="J42" s="459">
        <v>0</v>
      </c>
      <c r="K42" s="154">
        <f>E42*(G42+I42+J42)</f>
        <v>0</v>
      </c>
    </row>
    <row r="43" spans="1:11" ht="25.5" x14ac:dyDescent="0.2">
      <c r="A43" s="391" t="s">
        <v>4</v>
      </c>
      <c r="B43" s="50" t="s">
        <v>358</v>
      </c>
      <c r="C43" s="468"/>
      <c r="D43" s="469"/>
      <c r="E43" s="470"/>
      <c r="F43" s="479">
        <v>0</v>
      </c>
      <c r="G43" s="497">
        <v>0</v>
      </c>
      <c r="H43" s="458">
        <v>0</v>
      </c>
      <c r="I43" s="458">
        <v>0</v>
      </c>
      <c r="J43" s="459">
        <v>0</v>
      </c>
      <c r="K43" s="220">
        <f>E43*(G43+I43+J43)</f>
        <v>0</v>
      </c>
    </row>
    <row r="44" spans="1:11" ht="18" customHeight="1" x14ac:dyDescent="0.2">
      <c r="A44" s="310"/>
      <c r="B44" s="31" t="s">
        <v>361</v>
      </c>
      <c r="C44" s="46"/>
      <c r="D44" s="111"/>
      <c r="E44" s="111"/>
      <c r="F44" s="485"/>
      <c r="G44" s="485"/>
      <c r="H44" s="485"/>
      <c r="I44" s="485"/>
      <c r="J44" s="485"/>
      <c r="K44" s="144">
        <f>SUM(K39:K43)</f>
        <v>0</v>
      </c>
    </row>
    <row r="45" spans="1:11" ht="10.35" customHeight="1" x14ac:dyDescent="0.2">
      <c r="A45" s="172"/>
      <c r="B45" s="173"/>
      <c r="C45" s="173"/>
      <c r="D45" s="136"/>
      <c r="E45" s="136"/>
      <c r="F45" s="487"/>
      <c r="G45" s="487"/>
      <c r="H45" s="487"/>
      <c r="I45" s="487"/>
      <c r="J45" s="487"/>
      <c r="K45" s="249"/>
    </row>
    <row r="46" spans="1:11" ht="16.899999999999999" customHeight="1" x14ac:dyDescent="0.2">
      <c r="A46" s="309">
        <v>5100</v>
      </c>
      <c r="B46" s="1" t="s">
        <v>704</v>
      </c>
      <c r="C46" s="1"/>
      <c r="D46" s="137"/>
      <c r="E46" s="137"/>
      <c r="F46" s="492"/>
      <c r="G46" s="492"/>
      <c r="H46" s="492"/>
      <c r="I46" s="492"/>
      <c r="J46" s="492"/>
      <c r="K46" s="204"/>
    </row>
    <row r="47" spans="1:11" ht="25.5" x14ac:dyDescent="0.2">
      <c r="A47" s="167">
        <v>5104</v>
      </c>
      <c r="B47" s="27" t="s">
        <v>676</v>
      </c>
      <c r="C47" s="457"/>
      <c r="D47" s="25" t="s">
        <v>272</v>
      </c>
      <c r="E47" s="106">
        <v>25</v>
      </c>
      <c r="F47" s="479">
        <v>0</v>
      </c>
      <c r="G47" s="497">
        <v>0</v>
      </c>
      <c r="H47" s="458">
        <v>0</v>
      </c>
      <c r="I47" s="458">
        <v>0</v>
      </c>
      <c r="J47" s="459">
        <v>0</v>
      </c>
      <c r="K47" s="154">
        <f t="shared" ref="K47:K56" si="1">E47*(G47+I47+J47)</f>
        <v>0</v>
      </c>
    </row>
    <row r="48" spans="1:11" ht="18" customHeight="1" x14ac:dyDescent="0.2">
      <c r="A48" s="167">
        <v>5105</v>
      </c>
      <c r="B48" s="27" t="s">
        <v>675</v>
      </c>
      <c r="C48" s="457"/>
      <c r="D48" s="25" t="s">
        <v>272</v>
      </c>
      <c r="E48" s="106">
        <v>25</v>
      </c>
      <c r="F48" s="479">
        <v>0</v>
      </c>
      <c r="G48" s="497">
        <v>0</v>
      </c>
      <c r="H48" s="458">
        <v>0</v>
      </c>
      <c r="I48" s="458">
        <v>0</v>
      </c>
      <c r="J48" s="459">
        <v>0</v>
      </c>
      <c r="K48" s="154">
        <f t="shared" si="1"/>
        <v>0</v>
      </c>
    </row>
    <row r="49" spans="1:12" ht="25.5" x14ac:dyDescent="0.2">
      <c r="A49" s="167">
        <v>5110</v>
      </c>
      <c r="B49" s="27" t="s">
        <v>677</v>
      </c>
      <c r="C49" s="457"/>
      <c r="D49" s="25" t="s">
        <v>272</v>
      </c>
      <c r="E49" s="136">
        <v>9</v>
      </c>
      <c r="F49" s="479">
        <v>0</v>
      </c>
      <c r="G49" s="497">
        <v>0</v>
      </c>
      <c r="H49" s="458">
        <v>0</v>
      </c>
      <c r="I49" s="458">
        <v>0</v>
      </c>
      <c r="J49" s="459">
        <v>0</v>
      </c>
      <c r="K49" s="154">
        <f t="shared" si="1"/>
        <v>0</v>
      </c>
    </row>
    <row r="50" spans="1:12" ht="25.5" x14ac:dyDescent="0.2">
      <c r="A50" s="167">
        <v>5111</v>
      </c>
      <c r="B50" s="27" t="s">
        <v>678</v>
      </c>
      <c r="C50" s="457"/>
      <c r="D50" s="25" t="s">
        <v>272</v>
      </c>
      <c r="E50" s="106">
        <v>25</v>
      </c>
      <c r="F50" s="479">
        <v>0</v>
      </c>
      <c r="G50" s="497">
        <v>0</v>
      </c>
      <c r="H50" s="458">
        <v>0</v>
      </c>
      <c r="I50" s="458">
        <v>0</v>
      </c>
      <c r="J50" s="459">
        <v>0</v>
      </c>
      <c r="K50" s="154">
        <f t="shared" si="1"/>
        <v>0</v>
      </c>
    </row>
    <row r="51" spans="1:12" ht="25.5" x14ac:dyDescent="0.2">
      <c r="A51" s="167">
        <v>5116</v>
      </c>
      <c r="B51" s="27" t="s">
        <v>679</v>
      </c>
      <c r="C51" s="457"/>
      <c r="D51" s="25" t="s">
        <v>272</v>
      </c>
      <c r="E51" s="106">
        <v>25</v>
      </c>
      <c r="F51" s="479">
        <v>0</v>
      </c>
      <c r="G51" s="497">
        <v>0</v>
      </c>
      <c r="H51" s="458">
        <v>0</v>
      </c>
      <c r="I51" s="458">
        <v>0</v>
      </c>
      <c r="J51" s="459">
        <v>0</v>
      </c>
      <c r="K51" s="154">
        <f t="shared" si="1"/>
        <v>0</v>
      </c>
    </row>
    <row r="52" spans="1:12" ht="25.5" x14ac:dyDescent="0.2">
      <c r="A52" s="167">
        <v>5122</v>
      </c>
      <c r="B52" s="27" t="s">
        <v>680</v>
      </c>
      <c r="C52" s="457"/>
      <c r="D52" s="25" t="s">
        <v>272</v>
      </c>
      <c r="E52" s="106">
        <v>25</v>
      </c>
      <c r="F52" s="479">
        <v>0</v>
      </c>
      <c r="G52" s="497">
        <v>0</v>
      </c>
      <c r="H52" s="458">
        <v>0</v>
      </c>
      <c r="I52" s="458">
        <v>0</v>
      </c>
      <c r="J52" s="459">
        <v>0</v>
      </c>
      <c r="K52" s="154">
        <f t="shared" si="1"/>
        <v>0</v>
      </c>
    </row>
    <row r="53" spans="1:12" ht="17.45" customHeight="1" x14ac:dyDescent="0.2">
      <c r="A53" s="167">
        <v>5128</v>
      </c>
      <c r="B53" s="27" t="s">
        <v>681</v>
      </c>
      <c r="C53" s="457"/>
      <c r="D53" s="25" t="s">
        <v>272</v>
      </c>
      <c r="E53" s="106">
        <v>25</v>
      </c>
      <c r="F53" s="479">
        <v>0</v>
      </c>
      <c r="G53" s="497">
        <v>0</v>
      </c>
      <c r="H53" s="458">
        <v>0</v>
      </c>
      <c r="I53" s="458">
        <v>0</v>
      </c>
      <c r="J53" s="459">
        <v>0</v>
      </c>
      <c r="K53" s="154">
        <f t="shared" si="1"/>
        <v>0</v>
      </c>
    </row>
    <row r="54" spans="1:12" ht="25.5" x14ac:dyDescent="0.2">
      <c r="A54" s="167">
        <v>5130</v>
      </c>
      <c r="B54" s="27" t="s">
        <v>702</v>
      </c>
      <c r="C54" s="457"/>
      <c r="D54" s="25" t="s">
        <v>272</v>
      </c>
      <c r="E54" s="106">
        <v>25</v>
      </c>
      <c r="F54" s="479">
        <v>0</v>
      </c>
      <c r="G54" s="497">
        <v>0</v>
      </c>
      <c r="H54" s="458">
        <v>0</v>
      </c>
      <c r="I54" s="458">
        <v>0</v>
      </c>
      <c r="J54" s="459">
        <v>0</v>
      </c>
      <c r="K54" s="154">
        <f t="shared" si="1"/>
        <v>0</v>
      </c>
    </row>
    <row r="55" spans="1:12" ht="38.25" x14ac:dyDescent="0.2">
      <c r="A55" s="167" t="s">
        <v>23</v>
      </c>
      <c r="B55" s="27" t="s">
        <v>682</v>
      </c>
      <c r="C55" s="457"/>
      <c r="D55" s="25" t="s">
        <v>3</v>
      </c>
      <c r="E55" s="106">
        <v>25</v>
      </c>
      <c r="F55" s="479">
        <v>0</v>
      </c>
      <c r="G55" s="497">
        <v>0</v>
      </c>
      <c r="H55" s="458">
        <v>0</v>
      </c>
      <c r="I55" s="458">
        <v>0</v>
      </c>
      <c r="J55" s="459">
        <v>0</v>
      </c>
      <c r="K55" s="154">
        <f t="shared" si="1"/>
        <v>0</v>
      </c>
    </row>
    <row r="56" spans="1:12" ht="25.5" x14ac:dyDescent="0.2">
      <c r="A56" s="167" t="s">
        <v>23</v>
      </c>
      <c r="B56" s="50" t="s">
        <v>358</v>
      </c>
      <c r="C56" s="457"/>
      <c r="D56" s="462"/>
      <c r="E56" s="523"/>
      <c r="F56" s="479">
        <v>0</v>
      </c>
      <c r="G56" s="527">
        <v>0</v>
      </c>
      <c r="H56" s="480">
        <v>0</v>
      </c>
      <c r="I56" s="480">
        <v>0</v>
      </c>
      <c r="J56" s="459">
        <v>0</v>
      </c>
      <c r="K56" s="154">
        <f t="shared" si="1"/>
        <v>0</v>
      </c>
    </row>
    <row r="57" spans="1:12" ht="18" customHeight="1" x14ac:dyDescent="0.2">
      <c r="A57" s="310"/>
      <c r="B57" s="31" t="s">
        <v>705</v>
      </c>
      <c r="C57" s="46"/>
      <c r="D57" s="111"/>
      <c r="E57" s="111"/>
      <c r="F57" s="485"/>
      <c r="G57" s="485"/>
      <c r="H57" s="485"/>
      <c r="I57" s="485"/>
      <c r="J57" s="485"/>
      <c r="K57" s="144">
        <f>SUM(K47:K56)</f>
        <v>0</v>
      </c>
    </row>
    <row r="58" spans="1:12" ht="6" customHeight="1" x14ac:dyDescent="0.2">
      <c r="A58" s="172"/>
      <c r="B58" s="173"/>
      <c r="C58" s="173"/>
      <c r="D58" s="136"/>
      <c r="E58" s="136"/>
      <c r="F58" s="487"/>
      <c r="G58" s="487"/>
      <c r="H58" s="487"/>
      <c r="I58" s="487"/>
      <c r="J58" s="487"/>
      <c r="K58" s="249"/>
    </row>
    <row r="59" spans="1:12" ht="18" customHeight="1" x14ac:dyDescent="0.2">
      <c r="A59" s="309">
        <v>5200</v>
      </c>
      <c r="B59" s="21" t="s">
        <v>656</v>
      </c>
      <c r="C59" s="1"/>
      <c r="D59" s="137"/>
      <c r="E59" s="137"/>
      <c r="F59" s="492"/>
      <c r="G59" s="492"/>
      <c r="H59" s="492"/>
      <c r="I59" s="492"/>
      <c r="J59" s="492"/>
      <c r="K59" s="204"/>
    </row>
    <row r="60" spans="1:12" ht="18" customHeight="1" x14ac:dyDescent="0.2">
      <c r="A60" s="167" t="s">
        <v>5</v>
      </c>
      <c r="B60" s="27" t="s">
        <v>649</v>
      </c>
      <c r="C60" s="457"/>
      <c r="D60" s="25" t="s">
        <v>3</v>
      </c>
      <c r="E60" s="106">
        <v>25</v>
      </c>
      <c r="F60" s="479">
        <v>0</v>
      </c>
      <c r="G60" s="527">
        <v>0</v>
      </c>
      <c r="H60" s="480">
        <v>0</v>
      </c>
      <c r="I60" s="480">
        <v>0</v>
      </c>
      <c r="J60" s="459">
        <v>0</v>
      </c>
      <c r="K60" s="154">
        <f t="shared" ref="K60:K66" si="2">E60*(G60+I60+J60)</f>
        <v>0</v>
      </c>
    </row>
    <row r="61" spans="1:12" ht="18" customHeight="1" x14ac:dyDescent="0.2">
      <c r="A61" s="167" t="s">
        <v>6</v>
      </c>
      <c r="B61" s="27" t="s">
        <v>657</v>
      </c>
      <c r="C61" s="457"/>
      <c r="D61" s="25" t="s">
        <v>3</v>
      </c>
      <c r="E61" s="106">
        <v>25</v>
      </c>
      <c r="F61" s="479">
        <v>0</v>
      </c>
      <c r="G61" s="527">
        <v>0</v>
      </c>
      <c r="H61" s="480">
        <v>0</v>
      </c>
      <c r="I61" s="480">
        <v>0</v>
      </c>
      <c r="J61" s="459">
        <v>0</v>
      </c>
      <c r="K61" s="154">
        <f t="shared" si="2"/>
        <v>0</v>
      </c>
    </row>
    <row r="62" spans="1:12" ht="18" customHeight="1" x14ac:dyDescent="0.2">
      <c r="A62" s="167" t="s">
        <v>7</v>
      </c>
      <c r="B62" s="27" t="s">
        <v>683</v>
      </c>
      <c r="C62" s="457"/>
      <c r="D62" s="25" t="s">
        <v>3</v>
      </c>
      <c r="E62" s="106">
        <v>25</v>
      </c>
      <c r="F62" s="479">
        <v>0</v>
      </c>
      <c r="G62" s="527">
        <v>0</v>
      </c>
      <c r="H62" s="480">
        <v>0</v>
      </c>
      <c r="I62" s="480">
        <v>0</v>
      </c>
      <c r="J62" s="459">
        <v>0</v>
      </c>
      <c r="K62" s="154">
        <f t="shared" si="2"/>
        <v>0</v>
      </c>
    </row>
    <row r="63" spans="1:12" ht="26.45" customHeight="1" x14ac:dyDescent="0.2">
      <c r="A63" s="420" t="s">
        <v>8</v>
      </c>
      <c r="B63" s="27" t="s">
        <v>778</v>
      </c>
      <c r="C63" s="457"/>
      <c r="D63" s="25" t="s">
        <v>3</v>
      </c>
      <c r="E63" s="356">
        <v>14</v>
      </c>
      <c r="F63" s="479">
        <v>0</v>
      </c>
      <c r="G63" s="527">
        <v>0</v>
      </c>
      <c r="H63" s="480">
        <v>0</v>
      </c>
      <c r="I63" s="480">
        <v>0</v>
      </c>
      <c r="J63" s="459">
        <v>0</v>
      </c>
      <c r="K63" s="154">
        <f t="shared" si="2"/>
        <v>0</v>
      </c>
      <c r="L63" s="133"/>
    </row>
    <row r="64" spans="1:12" ht="26.45" customHeight="1" x14ac:dyDescent="0.2">
      <c r="A64" s="420" t="s">
        <v>9</v>
      </c>
      <c r="B64" s="27" t="s">
        <v>782</v>
      </c>
      <c r="C64" s="457"/>
      <c r="D64" s="25" t="s">
        <v>52</v>
      </c>
      <c r="E64" s="356">
        <v>42</v>
      </c>
      <c r="F64" s="479">
        <v>0</v>
      </c>
      <c r="G64" s="527">
        <v>0</v>
      </c>
      <c r="H64" s="480">
        <v>0</v>
      </c>
      <c r="I64" s="480">
        <v>0</v>
      </c>
      <c r="J64" s="459">
        <v>0</v>
      </c>
      <c r="K64" s="154">
        <f t="shared" si="2"/>
        <v>0</v>
      </c>
      <c r="L64" s="133"/>
    </row>
    <row r="65" spans="1:11" ht="18" customHeight="1" x14ac:dyDescent="0.2">
      <c r="A65" s="167" t="s">
        <v>10</v>
      </c>
      <c r="B65" s="27" t="s">
        <v>651</v>
      </c>
      <c r="C65" s="457"/>
      <c r="D65" s="25" t="s">
        <v>3</v>
      </c>
      <c r="E65" s="106">
        <v>25</v>
      </c>
      <c r="F65" s="479">
        <v>0</v>
      </c>
      <c r="G65" s="527">
        <v>0</v>
      </c>
      <c r="H65" s="480">
        <v>0</v>
      </c>
      <c r="I65" s="480">
        <v>0</v>
      </c>
      <c r="J65" s="459">
        <v>0</v>
      </c>
      <c r="K65" s="154">
        <f t="shared" si="2"/>
        <v>0</v>
      </c>
    </row>
    <row r="66" spans="1:11" ht="25.5" x14ac:dyDescent="0.2">
      <c r="A66" s="398" t="s">
        <v>11</v>
      </c>
      <c r="B66" s="50" t="s">
        <v>358</v>
      </c>
      <c r="C66" s="468"/>
      <c r="D66" s="467"/>
      <c r="E66" s="470"/>
      <c r="F66" s="493">
        <v>0</v>
      </c>
      <c r="G66" s="528">
        <v>0</v>
      </c>
      <c r="H66" s="490">
        <v>0</v>
      </c>
      <c r="I66" s="490">
        <v>0</v>
      </c>
      <c r="J66" s="494">
        <v>0</v>
      </c>
      <c r="K66" s="154">
        <f t="shared" si="2"/>
        <v>0</v>
      </c>
    </row>
    <row r="67" spans="1:11" ht="18" customHeight="1" x14ac:dyDescent="0.2">
      <c r="A67" s="310"/>
      <c r="B67" s="31" t="s">
        <v>659</v>
      </c>
      <c r="C67" s="46"/>
      <c r="D67" s="111"/>
      <c r="E67" s="111"/>
      <c r="F67" s="485"/>
      <c r="G67" s="485"/>
      <c r="H67" s="485"/>
      <c r="I67" s="485"/>
      <c r="J67" s="485"/>
      <c r="K67" s="144">
        <f>SUM(K60:K66)</f>
        <v>0</v>
      </c>
    </row>
    <row r="68" spans="1:11" ht="6.75" customHeight="1" x14ac:dyDescent="0.2">
      <c r="A68" s="172"/>
      <c r="B68" s="173"/>
      <c r="C68" s="173"/>
      <c r="D68" s="136"/>
      <c r="E68" s="136"/>
      <c r="F68" s="487"/>
      <c r="G68" s="487"/>
      <c r="H68" s="487"/>
      <c r="I68" s="487"/>
      <c r="J68" s="487"/>
      <c r="K68" s="249"/>
    </row>
    <row r="69" spans="1:11" ht="18" customHeight="1" x14ac:dyDescent="0.2">
      <c r="A69" s="309">
        <v>6100</v>
      </c>
      <c r="B69" s="1" t="s">
        <v>685</v>
      </c>
      <c r="C69" s="1"/>
      <c r="D69" s="137"/>
      <c r="E69" s="137"/>
      <c r="F69" s="492"/>
      <c r="G69" s="492"/>
      <c r="H69" s="492"/>
      <c r="I69" s="492"/>
      <c r="J69" s="492"/>
      <c r="K69" s="204"/>
    </row>
    <row r="70" spans="1:11" ht="20.45" customHeight="1" x14ac:dyDescent="0.2">
      <c r="A70" s="397">
        <v>6101</v>
      </c>
      <c r="B70" s="27" t="s">
        <v>662</v>
      </c>
      <c r="C70" s="524"/>
      <c r="D70" s="265" t="s">
        <v>272</v>
      </c>
      <c r="E70" s="639">
        <v>4</v>
      </c>
      <c r="F70" s="476">
        <v>0</v>
      </c>
      <c r="G70" s="526">
        <v>0</v>
      </c>
      <c r="H70" s="477">
        <v>0</v>
      </c>
      <c r="I70" s="477">
        <v>0</v>
      </c>
      <c r="J70" s="478">
        <v>0</v>
      </c>
      <c r="K70" s="181">
        <f>E70*(G70+I70+J70)</f>
        <v>0</v>
      </c>
    </row>
    <row r="71" spans="1:11" ht="25.5" x14ac:dyDescent="0.2">
      <c r="A71" s="167">
        <v>6102</v>
      </c>
      <c r="B71" s="27" t="s">
        <v>663</v>
      </c>
      <c r="C71" s="457"/>
      <c r="D71" s="25" t="s">
        <v>272</v>
      </c>
      <c r="E71" s="356">
        <v>4</v>
      </c>
      <c r="F71" s="479">
        <v>0</v>
      </c>
      <c r="G71" s="497">
        <v>0</v>
      </c>
      <c r="H71" s="458">
        <v>0</v>
      </c>
      <c r="I71" s="458">
        <v>0</v>
      </c>
      <c r="J71" s="459">
        <v>0</v>
      </c>
      <c r="K71" s="154">
        <f>E71*(G71+I71+J71)</f>
        <v>0</v>
      </c>
    </row>
    <row r="72" spans="1:11" ht="18" customHeight="1" x14ac:dyDescent="0.2">
      <c r="A72" s="211">
        <v>6103</v>
      </c>
      <c r="B72" s="30" t="s">
        <v>684</v>
      </c>
      <c r="C72" s="464"/>
      <c r="D72" s="252" t="s">
        <v>272</v>
      </c>
      <c r="E72" s="640">
        <v>4</v>
      </c>
      <c r="F72" s="479">
        <v>0</v>
      </c>
      <c r="G72" s="497">
        <v>0</v>
      </c>
      <c r="H72" s="458">
        <v>0</v>
      </c>
      <c r="I72" s="458">
        <v>0</v>
      </c>
      <c r="J72" s="459">
        <v>0</v>
      </c>
      <c r="K72" s="215">
        <f>E72*(G72+I72+J72)</f>
        <v>0</v>
      </c>
    </row>
    <row r="73" spans="1:11" ht="18.75" customHeight="1" x14ac:dyDescent="0.2">
      <c r="A73" s="167">
        <v>6105</v>
      </c>
      <c r="B73" s="27" t="s">
        <v>686</v>
      </c>
      <c r="C73" s="457"/>
      <c r="D73" s="25" t="s">
        <v>3</v>
      </c>
      <c r="E73" s="356">
        <v>4</v>
      </c>
      <c r="F73" s="479">
        <v>0</v>
      </c>
      <c r="G73" s="497">
        <v>0</v>
      </c>
      <c r="H73" s="458">
        <v>0</v>
      </c>
      <c r="I73" s="458">
        <v>0</v>
      </c>
      <c r="J73" s="459">
        <v>0</v>
      </c>
      <c r="K73" s="154">
        <f>E73*(G73+I73+J73)</f>
        <v>0</v>
      </c>
    </row>
    <row r="74" spans="1:11" ht="25.5" x14ac:dyDescent="0.2">
      <c r="A74" s="398">
        <v>6106</v>
      </c>
      <c r="B74" s="50" t="s">
        <v>358</v>
      </c>
      <c r="C74" s="468"/>
      <c r="D74" s="467"/>
      <c r="E74" s="470"/>
      <c r="F74" s="481">
        <v>0</v>
      </c>
      <c r="G74" s="506">
        <v>0</v>
      </c>
      <c r="H74" s="482">
        <v>0</v>
      </c>
      <c r="I74" s="482">
        <v>0</v>
      </c>
      <c r="J74" s="483">
        <v>0</v>
      </c>
      <c r="K74" s="154">
        <f>E74*(G74+I74+J74)</f>
        <v>0</v>
      </c>
    </row>
    <row r="75" spans="1:11" ht="18" customHeight="1" x14ac:dyDescent="0.2">
      <c r="A75" s="310"/>
      <c r="B75" s="31" t="s">
        <v>687</v>
      </c>
      <c r="C75" s="46"/>
      <c r="D75" s="111"/>
      <c r="E75" s="111"/>
      <c r="F75" s="485"/>
      <c r="G75" s="485"/>
      <c r="H75" s="485"/>
      <c r="I75" s="485"/>
      <c r="J75" s="485"/>
      <c r="K75" s="144">
        <f>SUM(K70:K74)</f>
        <v>0</v>
      </c>
    </row>
    <row r="76" spans="1:11" ht="6.75" customHeight="1" x14ac:dyDescent="0.2">
      <c r="A76" s="172"/>
      <c r="B76" s="173"/>
      <c r="C76" s="173"/>
      <c r="D76" s="136"/>
      <c r="E76" s="136"/>
      <c r="F76" s="487"/>
      <c r="G76" s="487"/>
      <c r="H76" s="487"/>
      <c r="I76" s="487"/>
      <c r="J76" s="487"/>
      <c r="K76" s="249"/>
    </row>
    <row r="77" spans="1:11" ht="18" customHeight="1" x14ac:dyDescent="0.2">
      <c r="A77" s="309">
        <v>6200</v>
      </c>
      <c r="B77" s="1" t="s">
        <v>22</v>
      </c>
      <c r="C77" s="1"/>
      <c r="D77" s="137"/>
      <c r="E77" s="137"/>
      <c r="F77" s="492"/>
      <c r="G77" s="492"/>
      <c r="H77" s="492"/>
      <c r="I77" s="492"/>
      <c r="J77" s="492"/>
      <c r="K77" s="204"/>
    </row>
    <row r="78" spans="1:11" ht="25.5" x14ac:dyDescent="0.2">
      <c r="A78" s="167">
        <v>6201</v>
      </c>
      <c r="B78" s="27" t="s">
        <v>506</v>
      </c>
      <c r="C78" s="457"/>
      <c r="D78" s="25" t="s">
        <v>272</v>
      </c>
      <c r="E78" s="106">
        <v>25</v>
      </c>
      <c r="F78" s="476">
        <v>0</v>
      </c>
      <c r="G78" s="497">
        <v>0</v>
      </c>
      <c r="H78" s="480">
        <v>0</v>
      </c>
      <c r="I78" s="480">
        <v>0</v>
      </c>
      <c r="J78" s="459">
        <v>0</v>
      </c>
      <c r="K78" s="154">
        <f t="shared" ref="K78:K84" si="3">E78*(G78+I78+J78)</f>
        <v>0</v>
      </c>
    </row>
    <row r="79" spans="1:11" ht="25.5" x14ac:dyDescent="0.2">
      <c r="A79" s="167">
        <v>6211</v>
      </c>
      <c r="B79" s="27" t="s">
        <v>507</v>
      </c>
      <c r="C79" s="457"/>
      <c r="D79" s="25" t="s">
        <v>272</v>
      </c>
      <c r="E79" s="106">
        <v>25</v>
      </c>
      <c r="F79" s="479">
        <v>0</v>
      </c>
      <c r="G79" s="497">
        <v>0</v>
      </c>
      <c r="H79" s="458">
        <v>0</v>
      </c>
      <c r="I79" s="458">
        <v>0</v>
      </c>
      <c r="J79" s="459">
        <v>0</v>
      </c>
      <c r="K79" s="154">
        <f t="shared" si="3"/>
        <v>0</v>
      </c>
    </row>
    <row r="80" spans="1:11" ht="38.25" x14ac:dyDescent="0.2">
      <c r="A80" s="167" t="s">
        <v>44</v>
      </c>
      <c r="B80" s="27" t="s">
        <v>744</v>
      </c>
      <c r="C80" s="457"/>
      <c r="D80" s="25" t="s">
        <v>272</v>
      </c>
      <c r="E80" s="106">
        <v>4</v>
      </c>
      <c r="F80" s="479">
        <v>0</v>
      </c>
      <c r="G80" s="497">
        <v>0</v>
      </c>
      <c r="H80" s="458">
        <v>0</v>
      </c>
      <c r="I80" s="458">
        <v>0</v>
      </c>
      <c r="J80" s="459">
        <v>0</v>
      </c>
      <c r="K80" s="154">
        <f t="shared" si="3"/>
        <v>0</v>
      </c>
    </row>
    <row r="81" spans="1:12" ht="38.25" x14ac:dyDescent="0.2">
      <c r="A81" s="167" t="s">
        <v>45</v>
      </c>
      <c r="B81" s="27" t="s">
        <v>745</v>
      </c>
      <c r="C81" s="457"/>
      <c r="D81" s="25" t="s">
        <v>272</v>
      </c>
      <c r="E81" s="106">
        <v>2</v>
      </c>
      <c r="F81" s="479">
        <v>0</v>
      </c>
      <c r="G81" s="497">
        <v>0</v>
      </c>
      <c r="H81" s="458">
        <v>0</v>
      </c>
      <c r="I81" s="458">
        <v>0</v>
      </c>
      <c r="J81" s="459">
        <v>0</v>
      </c>
      <c r="K81" s="154">
        <f t="shared" si="3"/>
        <v>0</v>
      </c>
      <c r="L81" s="133"/>
    </row>
    <row r="82" spans="1:12" ht="38.25" x14ac:dyDescent="0.2">
      <c r="A82" s="167" t="s">
        <v>46</v>
      </c>
      <c r="B82" s="27" t="s">
        <v>746</v>
      </c>
      <c r="C82" s="457"/>
      <c r="D82" s="25" t="s">
        <v>272</v>
      </c>
      <c r="E82" s="106">
        <v>19</v>
      </c>
      <c r="F82" s="479">
        <v>0</v>
      </c>
      <c r="G82" s="497">
        <v>0</v>
      </c>
      <c r="H82" s="458">
        <v>0</v>
      </c>
      <c r="I82" s="458">
        <v>0</v>
      </c>
      <c r="J82" s="459">
        <v>0</v>
      </c>
      <c r="K82" s="154">
        <f t="shared" si="3"/>
        <v>0</v>
      </c>
      <c r="L82" s="133"/>
    </row>
    <row r="83" spans="1:12" ht="38.25" x14ac:dyDescent="0.2">
      <c r="A83" s="420">
        <v>6250</v>
      </c>
      <c r="B83" s="27" t="s">
        <v>688</v>
      </c>
      <c r="C83" s="457"/>
      <c r="D83" s="25" t="s">
        <v>3</v>
      </c>
      <c r="E83" s="106">
        <v>25</v>
      </c>
      <c r="F83" s="479">
        <v>0</v>
      </c>
      <c r="G83" s="527">
        <v>0</v>
      </c>
      <c r="H83" s="480">
        <v>0</v>
      </c>
      <c r="I83" s="480">
        <v>0</v>
      </c>
      <c r="J83" s="459">
        <v>0</v>
      </c>
      <c r="K83" s="154">
        <f t="shared" si="3"/>
        <v>0</v>
      </c>
    </row>
    <row r="84" spans="1:12" ht="25.5" x14ac:dyDescent="0.2">
      <c r="A84" s="398">
        <v>6260</v>
      </c>
      <c r="B84" s="50" t="s">
        <v>358</v>
      </c>
      <c r="C84" s="468"/>
      <c r="D84" s="467"/>
      <c r="E84" s="470"/>
      <c r="F84" s="493">
        <v>0</v>
      </c>
      <c r="G84" s="528">
        <v>0</v>
      </c>
      <c r="H84" s="490">
        <v>0</v>
      </c>
      <c r="I84" s="490">
        <v>0</v>
      </c>
      <c r="J84" s="494">
        <v>0</v>
      </c>
      <c r="K84" s="154">
        <f t="shared" si="3"/>
        <v>0</v>
      </c>
    </row>
    <row r="85" spans="1:12" ht="18" customHeight="1" x14ac:dyDescent="0.2">
      <c r="A85" s="310"/>
      <c r="B85" s="31" t="s">
        <v>432</v>
      </c>
      <c r="C85" s="46"/>
      <c r="D85" s="111"/>
      <c r="E85" s="111"/>
      <c r="F85" s="485"/>
      <c r="G85" s="485"/>
      <c r="H85" s="485"/>
      <c r="I85" s="485"/>
      <c r="J85" s="485"/>
      <c r="K85" s="144">
        <f>SUM(K78:K84)</f>
        <v>0</v>
      </c>
    </row>
    <row r="86" spans="1:12" ht="8.4499999999999993" customHeight="1" x14ac:dyDescent="0.2">
      <c r="A86" s="172"/>
      <c r="B86" s="173"/>
      <c r="C86" s="173"/>
      <c r="D86" s="136"/>
      <c r="E86" s="136"/>
      <c r="F86" s="487"/>
      <c r="G86" s="487"/>
      <c r="H86" s="487"/>
      <c r="I86" s="487"/>
      <c r="J86" s="487"/>
      <c r="K86" s="249"/>
    </row>
    <row r="87" spans="1:12" ht="18" customHeight="1" x14ac:dyDescent="0.2">
      <c r="A87" s="309">
        <v>6400</v>
      </c>
      <c r="B87" s="1" t="s">
        <v>664</v>
      </c>
      <c r="C87" s="1"/>
      <c r="D87" s="137"/>
      <c r="E87" s="137"/>
      <c r="F87" s="492"/>
      <c r="G87" s="492"/>
      <c r="H87" s="492"/>
      <c r="I87" s="492"/>
      <c r="J87" s="492"/>
      <c r="K87" s="204"/>
    </row>
    <row r="88" spans="1:12" ht="18" customHeight="1" x14ac:dyDescent="0.2">
      <c r="A88" s="392">
        <v>6401</v>
      </c>
      <c r="B88" s="82" t="s">
        <v>514</v>
      </c>
      <c r="C88" s="461"/>
      <c r="D88" s="25" t="s">
        <v>272</v>
      </c>
      <c r="E88" s="356">
        <v>10</v>
      </c>
      <c r="F88" s="479">
        <v>0</v>
      </c>
      <c r="G88" s="527">
        <v>0</v>
      </c>
      <c r="H88" s="480">
        <v>0</v>
      </c>
      <c r="I88" s="480">
        <v>0</v>
      </c>
      <c r="J88" s="459">
        <v>0</v>
      </c>
      <c r="K88" s="154">
        <f t="shared" ref="K88:K93" si="4">E88*(G88+I88+J88)</f>
        <v>0</v>
      </c>
      <c r="L88" s="133"/>
    </row>
    <row r="89" spans="1:12" ht="18" customHeight="1" x14ac:dyDescent="0.2">
      <c r="A89" s="392">
        <v>6431</v>
      </c>
      <c r="B89" s="23" t="s">
        <v>515</v>
      </c>
      <c r="C89" s="461"/>
      <c r="D89" s="25" t="s">
        <v>272</v>
      </c>
      <c r="E89" s="356">
        <v>10</v>
      </c>
      <c r="F89" s="479">
        <v>0</v>
      </c>
      <c r="G89" s="527">
        <v>0</v>
      </c>
      <c r="H89" s="480">
        <v>0</v>
      </c>
      <c r="I89" s="480">
        <v>0</v>
      </c>
      <c r="J89" s="459">
        <v>0</v>
      </c>
      <c r="K89" s="154">
        <f t="shared" si="4"/>
        <v>0</v>
      </c>
      <c r="L89" s="133"/>
    </row>
    <row r="90" spans="1:12" ht="18" customHeight="1" x14ac:dyDescent="0.2">
      <c r="A90" s="392">
        <v>6441</v>
      </c>
      <c r="B90" s="23" t="s">
        <v>516</v>
      </c>
      <c r="C90" s="461"/>
      <c r="D90" s="25" t="s">
        <v>272</v>
      </c>
      <c r="E90" s="356">
        <v>0</v>
      </c>
      <c r="F90" s="479">
        <v>0</v>
      </c>
      <c r="G90" s="527">
        <v>0</v>
      </c>
      <c r="H90" s="480">
        <v>0</v>
      </c>
      <c r="I90" s="480">
        <v>0</v>
      </c>
      <c r="J90" s="459">
        <v>0</v>
      </c>
      <c r="K90" s="154">
        <f t="shared" si="4"/>
        <v>0</v>
      </c>
      <c r="L90" s="133"/>
    </row>
    <row r="91" spans="1:12" ht="18" customHeight="1" x14ac:dyDescent="0.2">
      <c r="A91" s="392">
        <v>6442</v>
      </c>
      <c r="B91" s="23" t="s">
        <v>517</v>
      </c>
      <c r="C91" s="461"/>
      <c r="D91" s="25" t="s">
        <v>272</v>
      </c>
      <c r="E91" s="356">
        <v>8</v>
      </c>
      <c r="F91" s="479">
        <v>0</v>
      </c>
      <c r="G91" s="527">
        <v>0</v>
      </c>
      <c r="H91" s="480">
        <v>0</v>
      </c>
      <c r="I91" s="480">
        <v>0</v>
      </c>
      <c r="J91" s="459">
        <v>0</v>
      </c>
      <c r="K91" s="154">
        <f t="shared" si="4"/>
        <v>0</v>
      </c>
      <c r="L91" s="133"/>
    </row>
    <row r="92" spans="1:12" ht="25.5" x14ac:dyDescent="0.2">
      <c r="A92" s="392">
        <v>6450</v>
      </c>
      <c r="B92" s="23" t="s">
        <v>698</v>
      </c>
      <c r="C92" s="461"/>
      <c r="D92" s="25" t="s">
        <v>40</v>
      </c>
      <c r="E92" s="356">
        <v>10</v>
      </c>
      <c r="F92" s="479">
        <v>0</v>
      </c>
      <c r="G92" s="527">
        <v>0</v>
      </c>
      <c r="H92" s="480">
        <v>0</v>
      </c>
      <c r="I92" s="480">
        <v>0</v>
      </c>
      <c r="J92" s="459">
        <v>0</v>
      </c>
      <c r="K92" s="154">
        <f t="shared" si="4"/>
        <v>0</v>
      </c>
      <c r="L92" s="133"/>
    </row>
    <row r="93" spans="1:12" ht="25.5" x14ac:dyDescent="0.2">
      <c r="A93" s="396">
        <v>6451</v>
      </c>
      <c r="B93" s="50" t="s">
        <v>358</v>
      </c>
      <c r="C93" s="468"/>
      <c r="D93" s="467"/>
      <c r="E93" s="470"/>
      <c r="F93" s="479">
        <v>0</v>
      </c>
      <c r="G93" s="527">
        <v>0</v>
      </c>
      <c r="H93" s="480">
        <v>0</v>
      </c>
      <c r="I93" s="480">
        <v>0</v>
      </c>
      <c r="J93" s="459">
        <v>0</v>
      </c>
      <c r="K93" s="154">
        <f t="shared" si="4"/>
        <v>0</v>
      </c>
    </row>
    <row r="94" spans="1:12" ht="18" customHeight="1" x14ac:dyDescent="0.2">
      <c r="A94" s="310"/>
      <c r="B94" s="31" t="s">
        <v>689</v>
      </c>
      <c r="C94" s="46"/>
      <c r="D94" s="111"/>
      <c r="E94" s="111"/>
      <c r="F94" s="485"/>
      <c r="G94" s="485"/>
      <c r="H94" s="485"/>
      <c r="I94" s="485"/>
      <c r="J94" s="485"/>
      <c r="K94" s="144">
        <f>SUM(K88:K93)</f>
        <v>0</v>
      </c>
    </row>
    <row r="95" spans="1:12" ht="8.4499999999999993" customHeight="1" x14ac:dyDescent="0.2">
      <c r="A95" s="172"/>
      <c r="B95" s="173"/>
      <c r="C95" s="173"/>
      <c r="D95" s="136"/>
      <c r="E95" s="136"/>
      <c r="F95" s="487"/>
      <c r="G95" s="487"/>
      <c r="H95" s="487"/>
      <c r="I95" s="487"/>
      <c r="J95" s="487"/>
      <c r="K95" s="249"/>
    </row>
    <row r="96" spans="1:12" ht="18" customHeight="1" x14ac:dyDescent="0.2">
      <c r="A96" s="309">
        <v>6600</v>
      </c>
      <c r="B96" s="1" t="s">
        <v>665</v>
      </c>
      <c r="C96" s="1"/>
      <c r="D96" s="137"/>
      <c r="E96" s="137"/>
      <c r="F96" s="492"/>
      <c r="G96" s="492"/>
      <c r="H96" s="492"/>
      <c r="I96" s="492"/>
      <c r="J96" s="492"/>
      <c r="K96" s="204"/>
    </row>
    <row r="97" spans="1:11" x14ac:dyDescent="0.2">
      <c r="A97" s="392">
        <v>6607</v>
      </c>
      <c r="B97" s="23" t="s">
        <v>519</v>
      </c>
      <c r="C97" s="461"/>
      <c r="D97" s="25" t="s">
        <v>272</v>
      </c>
      <c r="E97" s="106">
        <v>25</v>
      </c>
      <c r="F97" s="479">
        <v>0</v>
      </c>
      <c r="G97" s="527">
        <v>0</v>
      </c>
      <c r="H97" s="480">
        <v>0</v>
      </c>
      <c r="I97" s="480">
        <v>0</v>
      </c>
      <c r="J97" s="459">
        <v>0</v>
      </c>
      <c r="K97" s="154">
        <f t="shared" ref="K97:K102" si="5">E97*(G97+I97+J97)</f>
        <v>0</v>
      </c>
    </row>
    <row r="98" spans="1:11" ht="18" customHeight="1" x14ac:dyDescent="0.2">
      <c r="A98" s="392">
        <v>6608</v>
      </c>
      <c r="B98" s="23" t="s">
        <v>403</v>
      </c>
      <c r="C98" s="461"/>
      <c r="D98" s="25" t="s">
        <v>272</v>
      </c>
      <c r="E98" s="106">
        <v>25</v>
      </c>
      <c r="F98" s="479">
        <v>0</v>
      </c>
      <c r="G98" s="527">
        <v>0</v>
      </c>
      <c r="H98" s="480">
        <v>0</v>
      </c>
      <c r="I98" s="480">
        <v>0</v>
      </c>
      <c r="J98" s="459">
        <v>0</v>
      </c>
      <c r="K98" s="154">
        <f t="shared" si="5"/>
        <v>0</v>
      </c>
    </row>
    <row r="99" spans="1:11" ht="18" customHeight="1" x14ac:dyDescent="0.2">
      <c r="A99" s="392">
        <v>6609</v>
      </c>
      <c r="B99" s="23" t="s">
        <v>406</v>
      </c>
      <c r="C99" s="461"/>
      <c r="D99" s="25" t="s">
        <v>272</v>
      </c>
      <c r="E99" s="106">
        <v>25</v>
      </c>
      <c r="F99" s="479">
        <v>0</v>
      </c>
      <c r="G99" s="527">
        <v>0</v>
      </c>
      <c r="H99" s="480">
        <v>0</v>
      </c>
      <c r="I99" s="480">
        <v>0</v>
      </c>
      <c r="J99" s="459">
        <v>0</v>
      </c>
      <c r="K99" s="154">
        <f t="shared" si="5"/>
        <v>0</v>
      </c>
    </row>
    <row r="100" spans="1:11" ht="18" customHeight="1" x14ac:dyDescent="0.2">
      <c r="A100" s="392">
        <v>6612</v>
      </c>
      <c r="B100" s="23" t="s">
        <v>407</v>
      </c>
      <c r="C100" s="461"/>
      <c r="D100" s="25" t="s">
        <v>272</v>
      </c>
      <c r="E100" s="106">
        <v>0</v>
      </c>
      <c r="F100" s="479">
        <v>0</v>
      </c>
      <c r="G100" s="527">
        <v>0</v>
      </c>
      <c r="H100" s="480">
        <v>0</v>
      </c>
      <c r="I100" s="480">
        <v>0</v>
      </c>
      <c r="J100" s="459">
        <v>0</v>
      </c>
      <c r="K100" s="154">
        <f t="shared" si="5"/>
        <v>0</v>
      </c>
    </row>
    <row r="101" spans="1:11" ht="18" customHeight="1" x14ac:dyDescent="0.2">
      <c r="A101" s="392">
        <v>6618</v>
      </c>
      <c r="B101" s="23" t="s">
        <v>528</v>
      </c>
      <c r="C101" s="461"/>
      <c r="D101" s="25" t="s">
        <v>3</v>
      </c>
      <c r="E101" s="106">
        <v>25</v>
      </c>
      <c r="F101" s="479">
        <v>0</v>
      </c>
      <c r="G101" s="527">
        <v>0</v>
      </c>
      <c r="H101" s="480">
        <v>0</v>
      </c>
      <c r="I101" s="480">
        <v>0</v>
      </c>
      <c r="J101" s="459">
        <v>0</v>
      </c>
      <c r="K101" s="154">
        <f t="shared" si="5"/>
        <v>0</v>
      </c>
    </row>
    <row r="102" spans="1:11" ht="25.5" x14ac:dyDescent="0.2">
      <c r="A102" s="396">
        <v>6620</v>
      </c>
      <c r="B102" s="50" t="s">
        <v>358</v>
      </c>
      <c r="C102" s="468"/>
      <c r="D102" s="467"/>
      <c r="E102" s="470"/>
      <c r="F102" s="479">
        <v>0</v>
      </c>
      <c r="G102" s="527">
        <v>0</v>
      </c>
      <c r="H102" s="480">
        <v>0</v>
      </c>
      <c r="I102" s="480">
        <v>0</v>
      </c>
      <c r="J102" s="459">
        <v>0</v>
      </c>
      <c r="K102" s="154">
        <f t="shared" si="5"/>
        <v>0</v>
      </c>
    </row>
    <row r="103" spans="1:11" ht="18" customHeight="1" x14ac:dyDescent="0.2">
      <c r="A103" s="310"/>
      <c r="B103" s="31" t="s">
        <v>697</v>
      </c>
      <c r="C103" s="46"/>
      <c r="D103" s="111"/>
      <c r="E103" s="111"/>
      <c r="F103" s="485"/>
      <c r="G103" s="485"/>
      <c r="H103" s="485"/>
      <c r="I103" s="485"/>
      <c r="J103" s="485"/>
      <c r="K103" s="144">
        <f>SUM(K97:K102)</f>
        <v>0</v>
      </c>
    </row>
    <row r="104" spans="1:11" ht="6.75" customHeight="1" x14ac:dyDescent="0.2">
      <c r="A104" s="172"/>
      <c r="B104" s="173"/>
      <c r="C104" s="173"/>
      <c r="D104" s="136"/>
      <c r="E104" s="136"/>
      <c r="F104" s="487"/>
      <c r="G104" s="487"/>
      <c r="H104" s="487"/>
      <c r="I104" s="487"/>
      <c r="J104" s="487"/>
      <c r="K104" s="249"/>
    </row>
    <row r="105" spans="1:11" ht="18" customHeight="1" x14ac:dyDescent="0.2">
      <c r="A105" s="309">
        <v>6700</v>
      </c>
      <c r="B105" s="1" t="s">
        <v>666</v>
      </c>
      <c r="C105" s="1"/>
      <c r="D105" s="137"/>
      <c r="E105" s="137"/>
      <c r="F105" s="492"/>
      <c r="G105" s="492"/>
      <c r="H105" s="492"/>
      <c r="I105" s="492"/>
      <c r="J105" s="492"/>
      <c r="K105" s="204"/>
    </row>
    <row r="106" spans="1:11" ht="18" customHeight="1" x14ac:dyDescent="0.2">
      <c r="A106" s="397">
        <v>6701</v>
      </c>
      <c r="B106" s="28" t="s">
        <v>691</v>
      </c>
      <c r="C106" s="525"/>
      <c r="D106" s="265" t="s">
        <v>272</v>
      </c>
      <c r="E106" s="134">
        <v>25</v>
      </c>
      <c r="F106" s="479">
        <v>0</v>
      </c>
      <c r="G106" s="527">
        <v>0</v>
      </c>
      <c r="H106" s="479">
        <v>0</v>
      </c>
      <c r="I106" s="479">
        <v>0</v>
      </c>
      <c r="J106" s="459">
        <v>0</v>
      </c>
      <c r="K106" s="154">
        <f>E106*(G106+I106+J106)</f>
        <v>0</v>
      </c>
    </row>
    <row r="107" spans="1:11" ht="18" customHeight="1" x14ac:dyDescent="0.2">
      <c r="A107" s="167">
        <v>6708</v>
      </c>
      <c r="B107" s="23" t="s">
        <v>692</v>
      </c>
      <c r="C107" s="461"/>
      <c r="D107" s="25" t="s">
        <v>272</v>
      </c>
      <c r="E107" s="106">
        <v>25</v>
      </c>
      <c r="F107" s="479">
        <v>0</v>
      </c>
      <c r="G107" s="527">
        <v>0</v>
      </c>
      <c r="H107" s="480">
        <v>0</v>
      </c>
      <c r="I107" s="480">
        <v>0</v>
      </c>
      <c r="J107" s="459">
        <v>0</v>
      </c>
      <c r="K107" s="154">
        <f>E107*(G107+I107+J107)</f>
        <v>0</v>
      </c>
    </row>
    <row r="108" spans="1:11" ht="25.5" x14ac:dyDescent="0.2">
      <c r="A108" s="167">
        <v>6716</v>
      </c>
      <c r="B108" s="23" t="s">
        <v>529</v>
      </c>
      <c r="C108" s="461"/>
      <c r="D108" s="25" t="s">
        <v>3</v>
      </c>
      <c r="E108" s="106">
        <v>25</v>
      </c>
      <c r="F108" s="479">
        <v>0</v>
      </c>
      <c r="G108" s="527">
        <v>0</v>
      </c>
      <c r="H108" s="480">
        <v>0</v>
      </c>
      <c r="I108" s="480">
        <v>0</v>
      </c>
      <c r="J108" s="459">
        <v>0</v>
      </c>
      <c r="K108" s="154">
        <f>E108*(G108+I108+J108)</f>
        <v>0</v>
      </c>
    </row>
    <row r="109" spans="1:11" ht="25.5" x14ac:dyDescent="0.2">
      <c r="A109" s="167">
        <v>6717</v>
      </c>
      <c r="B109" s="50" t="s">
        <v>358</v>
      </c>
      <c r="C109" s="461"/>
      <c r="D109" s="462"/>
      <c r="E109" s="462"/>
      <c r="F109" s="479">
        <v>0</v>
      </c>
      <c r="G109" s="527">
        <v>0</v>
      </c>
      <c r="H109" s="480">
        <v>0</v>
      </c>
      <c r="I109" s="480">
        <v>0</v>
      </c>
      <c r="J109" s="459">
        <v>0</v>
      </c>
      <c r="K109" s="154">
        <f>E109*(G109+I109+J109)</f>
        <v>0</v>
      </c>
    </row>
    <row r="110" spans="1:11" ht="22.35" customHeight="1" x14ac:dyDescent="0.2">
      <c r="A110" s="310"/>
      <c r="B110" s="31" t="s">
        <v>690</v>
      </c>
      <c r="C110" s="46"/>
      <c r="D110" s="111"/>
      <c r="E110" s="111"/>
      <c r="F110" s="485"/>
      <c r="G110" s="485"/>
      <c r="H110" s="485"/>
      <c r="I110" s="485"/>
      <c r="J110" s="485"/>
      <c r="K110" s="144">
        <f>SUM(K106:K109)</f>
        <v>0</v>
      </c>
    </row>
    <row r="111" spans="1:11" ht="7.9" customHeight="1" x14ac:dyDescent="0.2">
      <c r="A111" s="172"/>
      <c r="B111" s="173"/>
      <c r="C111" s="173"/>
      <c r="D111" s="136"/>
      <c r="E111" s="136"/>
      <c r="F111" s="487"/>
      <c r="G111" s="487"/>
      <c r="H111" s="487"/>
      <c r="I111" s="487"/>
      <c r="J111" s="487"/>
      <c r="K111" s="249"/>
    </row>
    <row r="112" spans="1:11" ht="26.45" customHeight="1" x14ac:dyDescent="0.2">
      <c r="A112" s="309" t="s">
        <v>47</v>
      </c>
      <c r="B112" s="1" t="s">
        <v>435</v>
      </c>
      <c r="C112" s="1"/>
      <c r="D112" s="137"/>
      <c r="E112" s="137"/>
      <c r="F112" s="492"/>
      <c r="G112" s="492"/>
      <c r="H112" s="492"/>
      <c r="I112" s="492"/>
      <c r="J112" s="492"/>
      <c r="K112" s="204"/>
    </row>
    <row r="113" spans="1:11" ht="22.35" customHeight="1" x14ac:dyDescent="0.2">
      <c r="A113" s="167" t="s">
        <v>48</v>
      </c>
      <c r="B113" s="23" t="s">
        <v>694</v>
      </c>
      <c r="C113" s="461"/>
      <c r="D113" s="25" t="s">
        <v>3</v>
      </c>
      <c r="E113" s="106">
        <v>25</v>
      </c>
      <c r="F113" s="479">
        <v>0</v>
      </c>
      <c r="G113" s="503">
        <v>0</v>
      </c>
      <c r="H113" s="479">
        <v>0</v>
      </c>
      <c r="I113" s="479">
        <v>0</v>
      </c>
      <c r="J113" s="510" t="s">
        <v>429</v>
      </c>
      <c r="K113" s="264">
        <f>E113*(G113+I113)</f>
        <v>0</v>
      </c>
    </row>
    <row r="114" spans="1:11" ht="22.35" customHeight="1" x14ac:dyDescent="0.2">
      <c r="A114" s="167" t="s">
        <v>49</v>
      </c>
      <c r="B114" s="23" t="s">
        <v>695</v>
      </c>
      <c r="C114" s="461"/>
      <c r="D114" s="25" t="s">
        <v>3</v>
      </c>
      <c r="E114" s="106">
        <v>25</v>
      </c>
      <c r="F114" s="479">
        <v>0</v>
      </c>
      <c r="G114" s="503">
        <v>0</v>
      </c>
      <c r="H114" s="479">
        <v>0</v>
      </c>
      <c r="I114" s="479">
        <v>0</v>
      </c>
      <c r="J114" s="510" t="s">
        <v>429</v>
      </c>
      <c r="K114" s="264">
        <f>E114*(G114+I114)</f>
        <v>0</v>
      </c>
    </row>
    <row r="115" spans="1:11" ht="22.35" customHeight="1" x14ac:dyDescent="0.2">
      <c r="A115" s="167" t="s">
        <v>50</v>
      </c>
      <c r="B115" s="23" t="s">
        <v>696</v>
      </c>
      <c r="C115" s="461"/>
      <c r="D115" s="25" t="s">
        <v>3</v>
      </c>
      <c r="E115" s="106">
        <v>25</v>
      </c>
      <c r="F115" s="479">
        <v>0</v>
      </c>
      <c r="G115" s="503">
        <v>0</v>
      </c>
      <c r="H115" s="479">
        <v>0</v>
      </c>
      <c r="I115" s="479">
        <v>0</v>
      </c>
      <c r="J115" s="510" t="s">
        <v>429</v>
      </c>
      <c r="K115" s="264">
        <f>E115*(G115+I115)</f>
        <v>0</v>
      </c>
    </row>
    <row r="116" spans="1:11" ht="22.35" customHeight="1" thickBot="1" x14ac:dyDescent="0.25">
      <c r="A116" s="399"/>
      <c r="B116" s="400" t="s">
        <v>693</v>
      </c>
      <c r="C116" s="401"/>
      <c r="D116" s="402"/>
      <c r="E116" s="402"/>
      <c r="F116" s="404"/>
      <c r="G116" s="404"/>
      <c r="H116" s="404"/>
      <c r="I116" s="404"/>
      <c r="J116" s="404"/>
      <c r="K116" s="150">
        <f>SUM(K113:K115)</f>
        <v>0</v>
      </c>
    </row>
  </sheetData>
  <sheetProtection algorithmName="SHA-512" hashValue="cguyZyShftc4Cokfswh/mfZ1ILuviZn9VyKoTfluSuvbXeTnihrZ3QVyJdRgrJ++dsZRZXR0AwCt8ID5swZnrw==" saltValue="Wy/GKF8udQhig6QbgF6GVQ==" spinCount="100000" sheet="1"/>
  <mergeCells count="5">
    <mergeCell ref="A11:F11"/>
    <mergeCell ref="F7:G7"/>
    <mergeCell ref="H7:I7"/>
    <mergeCell ref="C7:C8"/>
    <mergeCell ref="J4:K4"/>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de &amp;N</oddFooter>
  </headerFooter>
  <rowBreaks count="4" manualBreakCount="4">
    <brk id="36" max="10" man="1"/>
    <brk id="58" max="10" man="1"/>
    <brk id="76" max="10" man="1"/>
    <brk id="9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116"/>
  <sheetViews>
    <sheetView showGridLines="0" view="pageBreakPreview" zoomScaleNormal="70" zoomScaleSheetLayoutView="100" workbookViewId="0">
      <selection activeCell="A2" sqref="A2"/>
    </sheetView>
  </sheetViews>
  <sheetFormatPr baseColWidth="10" defaultColWidth="9.140625" defaultRowHeight="12.75" x14ac:dyDescent="0.2"/>
  <cols>
    <col min="1" max="1" width="7.42578125" style="10" customWidth="1"/>
    <col min="2" max="2" width="49.7109375" style="10" customWidth="1"/>
    <col min="3" max="3" width="11.28515625" style="10" customWidth="1"/>
    <col min="4" max="5" width="10" style="10" customWidth="1"/>
    <col min="6"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ht="6.75" customHeight="1" x14ac:dyDescent="0.2">
      <c r="A1" s="359"/>
      <c r="B1" s="423"/>
      <c r="C1" s="423"/>
      <c r="D1" s="424"/>
      <c r="E1" s="424"/>
      <c r="F1" s="425"/>
      <c r="G1" s="425"/>
      <c r="H1" s="425"/>
      <c r="I1" s="425"/>
      <c r="J1" s="425"/>
      <c r="K1" s="426"/>
    </row>
    <row r="2" spans="1:11" s="166" customFormat="1" ht="18" customHeight="1" x14ac:dyDescent="0.25">
      <c r="A2" s="427"/>
      <c r="B2" s="5"/>
      <c r="C2" s="5"/>
      <c r="D2" s="363" t="s">
        <v>779</v>
      </c>
      <c r="E2" s="5"/>
      <c r="F2" s="6"/>
      <c r="G2" s="267"/>
      <c r="H2" s="267"/>
      <c r="I2" s="267"/>
      <c r="J2" s="267"/>
      <c r="K2" s="384" t="s">
        <v>250</v>
      </c>
    </row>
    <row r="3" spans="1:11" ht="18" customHeight="1" x14ac:dyDescent="0.25">
      <c r="A3" s="172"/>
      <c r="B3" s="383"/>
      <c r="C3" s="383"/>
      <c r="D3" s="430" t="s">
        <v>341</v>
      </c>
      <c r="E3" s="173"/>
      <c r="F3" s="363"/>
      <c r="G3" s="369"/>
      <c r="H3" s="369"/>
      <c r="I3" s="369"/>
      <c r="J3" s="22" t="s">
        <v>249</v>
      </c>
      <c r="K3" s="384"/>
    </row>
    <row r="4" spans="1:11" ht="18" customHeight="1" x14ac:dyDescent="0.25">
      <c r="A4" s="172"/>
      <c r="B4" s="383"/>
      <c r="C4" s="383"/>
      <c r="D4" s="430" t="s">
        <v>248</v>
      </c>
      <c r="E4" s="173"/>
      <c r="F4" s="363"/>
      <c r="G4" s="369"/>
      <c r="H4" s="369"/>
      <c r="I4" s="369"/>
      <c r="J4" s="654" t="str">
        <f>IF('Prix Total'!J3="","",'Prix Total'!J3)</f>
        <v/>
      </c>
      <c r="K4" s="655"/>
    </row>
    <row r="5" spans="1:11" ht="15" customHeight="1" thickBot="1" x14ac:dyDescent="0.3">
      <c r="A5" s="172"/>
      <c r="B5" s="383"/>
      <c r="C5" s="383"/>
      <c r="D5" s="363"/>
      <c r="E5" s="369"/>
      <c r="F5" s="363"/>
      <c r="G5" s="369"/>
      <c r="H5" s="369"/>
      <c r="I5" s="369"/>
      <c r="J5" s="331"/>
      <c r="K5" s="366"/>
    </row>
    <row r="6" spans="1:11" ht="6.6" hidden="1" customHeight="1" x14ac:dyDescent="0.2">
      <c r="A6" s="367"/>
      <c r="B6" s="368"/>
      <c r="C6" s="368"/>
      <c r="D6" s="368"/>
      <c r="E6" s="368"/>
      <c r="F6" s="368"/>
      <c r="G6" s="368"/>
      <c r="H6" s="368"/>
      <c r="I6" s="368"/>
      <c r="J6" s="368"/>
      <c r="K6" s="370"/>
    </row>
    <row r="7" spans="1:11" ht="52.35" customHeight="1" x14ac:dyDescent="0.2">
      <c r="A7" s="121"/>
      <c r="B7" s="357"/>
      <c r="C7" s="647" t="s">
        <v>251</v>
      </c>
      <c r="D7" s="357"/>
      <c r="E7" s="357"/>
      <c r="F7" s="645" t="s">
        <v>255</v>
      </c>
      <c r="G7" s="646"/>
      <c r="H7" s="645" t="s">
        <v>254</v>
      </c>
      <c r="I7" s="646"/>
      <c r="J7" s="122" t="s">
        <v>256</v>
      </c>
      <c r="K7" s="163" t="s">
        <v>257</v>
      </c>
    </row>
    <row r="8" spans="1:11" s="327" customFormat="1" ht="15" customHeight="1" x14ac:dyDescent="0.2">
      <c r="A8" s="123" t="s">
        <v>0</v>
      </c>
      <c r="B8" s="47" t="s">
        <v>1</v>
      </c>
      <c r="C8" s="648"/>
      <c r="D8" s="358" t="s">
        <v>252</v>
      </c>
      <c r="E8" s="358" t="s">
        <v>253</v>
      </c>
      <c r="F8" s="48" t="s">
        <v>37</v>
      </c>
      <c r="G8" s="48" t="s">
        <v>38</v>
      </c>
      <c r="H8" s="48" t="s">
        <v>37</v>
      </c>
      <c r="I8" s="48" t="s">
        <v>38</v>
      </c>
      <c r="J8" s="49" t="s">
        <v>299</v>
      </c>
      <c r="K8" s="139" t="s">
        <v>39</v>
      </c>
    </row>
    <row r="9" spans="1:11" s="105" customFormat="1" ht="24" x14ac:dyDescent="0.2">
      <c r="A9" s="53"/>
      <c r="B9" s="51" t="s">
        <v>294</v>
      </c>
      <c r="C9" s="51"/>
      <c r="D9" s="51"/>
      <c r="E9" s="51" t="s">
        <v>64</v>
      </c>
      <c r="F9" s="51" t="s">
        <v>65</v>
      </c>
      <c r="G9" s="51" t="s">
        <v>66</v>
      </c>
      <c r="H9" s="51" t="s">
        <v>67</v>
      </c>
      <c r="I9" s="51" t="s">
        <v>68</v>
      </c>
      <c r="J9" s="52" t="s">
        <v>69</v>
      </c>
      <c r="K9" s="140" t="s">
        <v>198</v>
      </c>
    </row>
    <row r="10" spans="1:11" s="173" customFormat="1" ht="6" customHeight="1" x14ac:dyDescent="0.2">
      <c r="A10" s="428"/>
      <c r="B10" s="202"/>
      <c r="C10" s="202"/>
      <c r="D10" s="202"/>
      <c r="E10" s="202"/>
      <c r="F10" s="202"/>
      <c r="G10" s="202"/>
      <c r="H10" s="202"/>
      <c r="I10" s="202"/>
      <c r="J10" s="202"/>
      <c r="K10" s="268"/>
    </row>
    <row r="11" spans="1:11" s="173" customFormat="1" ht="24" customHeight="1" x14ac:dyDescent="0.25">
      <c r="A11" s="656" t="s">
        <v>700</v>
      </c>
      <c r="B11" s="657"/>
      <c r="C11" s="657"/>
      <c r="D11" s="657"/>
      <c r="E11" s="657"/>
      <c r="F11" s="657"/>
      <c r="G11" s="266"/>
      <c r="H11" s="266"/>
      <c r="I11" s="266"/>
      <c r="J11" s="266"/>
      <c r="K11" s="249"/>
    </row>
    <row r="12" spans="1:11" ht="18" customHeight="1" x14ac:dyDescent="0.2">
      <c r="A12" s="309"/>
      <c r="B12" s="1" t="s">
        <v>730</v>
      </c>
      <c r="C12" s="1"/>
      <c r="D12" s="201"/>
      <c r="E12" s="201"/>
      <c r="F12" s="203"/>
      <c r="G12" s="203"/>
      <c r="H12" s="203"/>
      <c r="I12" s="203"/>
      <c r="J12" s="203"/>
      <c r="K12" s="204"/>
    </row>
    <row r="13" spans="1:11" ht="18" customHeight="1" x14ac:dyDescent="0.2">
      <c r="A13" s="397">
        <v>6000</v>
      </c>
      <c r="B13" s="54" t="s">
        <v>713</v>
      </c>
      <c r="C13" s="269"/>
      <c r="D13" s="269"/>
      <c r="E13" s="269"/>
      <c r="F13" s="270"/>
      <c r="G13" s="271"/>
      <c r="H13" s="271"/>
      <c r="I13" s="271"/>
      <c r="J13" s="271"/>
      <c r="K13" s="181">
        <f>K36</f>
        <v>0</v>
      </c>
    </row>
    <row r="14" spans="1:11" ht="18" customHeight="1" x14ac:dyDescent="0.2">
      <c r="A14" s="217">
        <v>4300</v>
      </c>
      <c r="B14" s="32" t="s">
        <v>360</v>
      </c>
      <c r="C14" s="272"/>
      <c r="D14" s="272"/>
      <c r="E14" s="272"/>
      <c r="F14" s="273"/>
      <c r="G14" s="274"/>
      <c r="H14" s="274"/>
      <c r="I14" s="274"/>
      <c r="J14" s="274"/>
      <c r="K14" s="220">
        <f>K44</f>
        <v>0</v>
      </c>
    </row>
    <row r="15" spans="1:11" ht="18" customHeight="1" x14ac:dyDescent="0.2">
      <c r="A15" s="167">
        <v>5100</v>
      </c>
      <c r="B15" s="32" t="s">
        <v>703</v>
      </c>
      <c r="C15" s="233"/>
      <c r="D15" s="233"/>
      <c r="E15" s="233"/>
      <c r="F15" s="275"/>
      <c r="G15" s="198"/>
      <c r="H15" s="198"/>
      <c r="I15" s="198"/>
      <c r="J15" s="198"/>
      <c r="K15" s="154">
        <f>K57</f>
        <v>0</v>
      </c>
    </row>
    <row r="16" spans="1:11" ht="18" customHeight="1" x14ac:dyDescent="0.2">
      <c r="A16" s="167">
        <v>5200</v>
      </c>
      <c r="B16" s="32" t="s">
        <v>655</v>
      </c>
      <c r="C16" s="233"/>
      <c r="D16" s="233"/>
      <c r="E16" s="233"/>
      <c r="F16" s="275"/>
      <c r="G16" s="198"/>
      <c r="H16" s="198"/>
      <c r="I16" s="198"/>
      <c r="J16" s="198"/>
      <c r="K16" s="154">
        <f>K67</f>
        <v>0</v>
      </c>
    </row>
    <row r="17" spans="1:11" ht="18" customHeight="1" x14ac:dyDescent="0.2">
      <c r="A17" s="167">
        <v>6100</v>
      </c>
      <c r="B17" s="32" t="s">
        <v>661</v>
      </c>
      <c r="C17" s="233"/>
      <c r="D17" s="233"/>
      <c r="E17" s="233"/>
      <c r="F17" s="275"/>
      <c r="G17" s="198"/>
      <c r="H17" s="198"/>
      <c r="I17" s="198"/>
      <c r="J17" s="198"/>
      <c r="K17" s="154">
        <f>K75</f>
        <v>0</v>
      </c>
    </row>
    <row r="18" spans="1:11" ht="18" customHeight="1" x14ac:dyDescent="0.2">
      <c r="A18" s="167">
        <v>6200</v>
      </c>
      <c r="B18" s="32" t="s">
        <v>22</v>
      </c>
      <c r="C18" s="233"/>
      <c r="D18" s="233"/>
      <c r="E18" s="233"/>
      <c r="F18" s="275"/>
      <c r="G18" s="198"/>
      <c r="H18" s="198"/>
      <c r="I18" s="198"/>
      <c r="J18" s="198"/>
      <c r="K18" s="154">
        <f>K85</f>
        <v>0</v>
      </c>
    </row>
    <row r="19" spans="1:11" ht="18" customHeight="1" x14ac:dyDescent="0.2">
      <c r="A19" s="167">
        <v>6400</v>
      </c>
      <c r="B19" s="32" t="s">
        <v>664</v>
      </c>
      <c r="C19" s="233"/>
      <c r="D19" s="233"/>
      <c r="E19" s="233"/>
      <c r="F19" s="275"/>
      <c r="G19" s="198"/>
      <c r="H19" s="198"/>
      <c r="I19" s="198"/>
      <c r="J19" s="198"/>
      <c r="K19" s="154">
        <f>K94</f>
        <v>0</v>
      </c>
    </row>
    <row r="20" spans="1:11" ht="18" customHeight="1" x14ac:dyDescent="0.2">
      <c r="A20" s="167">
        <v>6600</v>
      </c>
      <c r="B20" s="32" t="s">
        <v>665</v>
      </c>
      <c r="C20" s="233"/>
      <c r="D20" s="233"/>
      <c r="E20" s="233"/>
      <c r="F20" s="275"/>
      <c r="G20" s="198"/>
      <c r="H20" s="198"/>
      <c r="I20" s="198"/>
      <c r="J20" s="198"/>
      <c r="K20" s="154">
        <f>K103</f>
        <v>0</v>
      </c>
    </row>
    <row r="21" spans="1:11" ht="18" customHeight="1" x14ac:dyDescent="0.2">
      <c r="A21" s="167">
        <v>6700</v>
      </c>
      <c r="B21" s="32" t="s">
        <v>666</v>
      </c>
      <c r="C21" s="233"/>
      <c r="D21" s="233"/>
      <c r="E21" s="233"/>
      <c r="F21" s="275"/>
      <c r="G21" s="198"/>
      <c r="H21" s="198"/>
      <c r="I21" s="198"/>
      <c r="J21" s="198"/>
      <c r="K21" s="154">
        <f>K110</f>
        <v>0</v>
      </c>
    </row>
    <row r="22" spans="1:11" ht="18" customHeight="1" x14ac:dyDescent="0.2">
      <c r="A22" s="167" t="s">
        <v>47</v>
      </c>
      <c r="B22" s="32" t="s">
        <v>435</v>
      </c>
      <c r="C22" s="233"/>
      <c r="D22" s="233"/>
      <c r="E22" s="233"/>
      <c r="F22" s="275"/>
      <c r="G22" s="276"/>
      <c r="H22" s="198"/>
      <c r="I22" s="198"/>
      <c r="J22" s="276"/>
      <c r="K22" s="154">
        <f>K116</f>
        <v>0</v>
      </c>
    </row>
    <row r="23" spans="1:11" ht="18" customHeight="1" x14ac:dyDescent="0.2">
      <c r="A23" s="310"/>
      <c r="B23" s="2" t="s">
        <v>699</v>
      </c>
      <c r="C23" s="3"/>
      <c r="D23" s="3"/>
      <c r="E23" s="3"/>
      <c r="F23" s="4"/>
      <c r="G23" s="277"/>
      <c r="H23" s="277"/>
      <c r="I23" s="277"/>
      <c r="J23" s="277"/>
      <c r="K23" s="152">
        <f>SUM(K13:K22)</f>
        <v>0</v>
      </c>
    </row>
    <row r="24" spans="1:11" s="166" customFormat="1" ht="3" customHeight="1" x14ac:dyDescent="0.2">
      <c r="A24" s="429"/>
      <c r="B24" s="12"/>
      <c r="C24" s="12"/>
      <c r="D24" s="12"/>
      <c r="E24" s="12"/>
      <c r="F24" s="13"/>
      <c r="G24" s="113"/>
      <c r="H24" s="113"/>
      <c r="I24" s="113"/>
      <c r="J24" s="113"/>
      <c r="K24" s="153"/>
    </row>
    <row r="25" spans="1:11" ht="19.350000000000001" customHeight="1" x14ac:dyDescent="0.2">
      <c r="A25" s="309">
        <v>6000</v>
      </c>
      <c r="B25" s="1" t="s">
        <v>713</v>
      </c>
      <c r="C25" s="1"/>
      <c r="D25" s="137"/>
      <c r="E25" s="137"/>
      <c r="F25" s="203"/>
      <c r="G25" s="203"/>
      <c r="H25" s="203"/>
      <c r="I25" s="203"/>
      <c r="J25" s="203"/>
      <c r="K25" s="204"/>
    </row>
    <row r="26" spans="1:11" ht="19.350000000000001" customHeight="1" x14ac:dyDescent="0.2">
      <c r="A26" s="397">
        <v>6001</v>
      </c>
      <c r="B26" s="29" t="s">
        <v>781</v>
      </c>
      <c r="C26" s="460"/>
      <c r="D26" s="25" t="s">
        <v>3</v>
      </c>
      <c r="E26" s="134">
        <v>0</v>
      </c>
      <c r="F26" s="477">
        <v>0</v>
      </c>
      <c r="G26" s="477">
        <v>0</v>
      </c>
      <c r="H26" s="477">
        <v>0</v>
      </c>
      <c r="I26" s="477">
        <v>0</v>
      </c>
      <c r="J26" s="478">
        <v>0</v>
      </c>
      <c r="K26" s="220">
        <f t="shared" ref="K26:K35" si="0">E26*(G26+I26+J26)</f>
        <v>0</v>
      </c>
    </row>
    <row r="27" spans="1:11" ht="25.5" x14ac:dyDescent="0.2">
      <c r="A27" s="217">
        <v>6002</v>
      </c>
      <c r="B27" s="36" t="s">
        <v>343</v>
      </c>
      <c r="C27" s="460"/>
      <c r="D27" s="25" t="s">
        <v>3</v>
      </c>
      <c r="E27" s="135">
        <v>21</v>
      </c>
      <c r="F27" s="458">
        <v>0</v>
      </c>
      <c r="G27" s="480">
        <v>0</v>
      </c>
      <c r="H27" s="480">
        <v>0</v>
      </c>
      <c r="I27" s="480">
        <v>0</v>
      </c>
      <c r="J27" s="459">
        <v>0</v>
      </c>
      <c r="K27" s="154">
        <f t="shared" si="0"/>
        <v>0</v>
      </c>
    </row>
    <row r="28" spans="1:11" ht="12.75" customHeight="1" x14ac:dyDescent="0.2">
      <c r="A28" s="217">
        <v>6003</v>
      </c>
      <c r="B28" s="36" t="s">
        <v>2</v>
      </c>
      <c r="C28" s="460"/>
      <c r="D28" s="25"/>
      <c r="E28" s="135"/>
      <c r="F28" s="458">
        <v>0</v>
      </c>
      <c r="G28" s="480">
        <v>0</v>
      </c>
      <c r="H28" s="480">
        <v>0</v>
      </c>
      <c r="I28" s="480">
        <v>0</v>
      </c>
      <c r="J28" s="459">
        <v>0</v>
      </c>
      <c r="K28" s="154">
        <f t="shared" si="0"/>
        <v>0</v>
      </c>
    </row>
    <row r="29" spans="1:11" ht="12.75" customHeight="1" x14ac:dyDescent="0.2">
      <c r="A29" s="217">
        <v>6004</v>
      </c>
      <c r="B29" s="36" t="s">
        <v>2</v>
      </c>
      <c r="C29" s="460"/>
      <c r="D29" s="25"/>
      <c r="E29" s="135"/>
      <c r="F29" s="458">
        <v>0</v>
      </c>
      <c r="G29" s="480">
        <v>0</v>
      </c>
      <c r="H29" s="480">
        <v>0</v>
      </c>
      <c r="I29" s="480">
        <v>0</v>
      </c>
      <c r="J29" s="459">
        <v>0</v>
      </c>
      <c r="K29" s="154">
        <f t="shared" si="0"/>
        <v>0</v>
      </c>
    </row>
    <row r="30" spans="1:11" ht="38.25" x14ac:dyDescent="0.2">
      <c r="A30" s="217">
        <v>6005</v>
      </c>
      <c r="B30" s="36" t="s">
        <v>346</v>
      </c>
      <c r="C30" s="460"/>
      <c r="D30" s="25" t="s">
        <v>3</v>
      </c>
      <c r="E30" s="135">
        <v>21</v>
      </c>
      <c r="F30" s="458">
        <v>0</v>
      </c>
      <c r="G30" s="480">
        <v>0</v>
      </c>
      <c r="H30" s="480">
        <v>0</v>
      </c>
      <c r="I30" s="480">
        <v>0</v>
      </c>
      <c r="J30" s="459">
        <v>0</v>
      </c>
      <c r="K30" s="154">
        <f t="shared" si="0"/>
        <v>0</v>
      </c>
    </row>
    <row r="31" spans="1:11" ht="19.350000000000001" customHeight="1" x14ac:dyDescent="0.2">
      <c r="A31" s="217">
        <v>6006</v>
      </c>
      <c r="B31" s="33" t="s">
        <v>650</v>
      </c>
      <c r="C31" s="461"/>
      <c r="D31" s="25" t="s">
        <v>3</v>
      </c>
      <c r="E31" s="135">
        <v>21</v>
      </c>
      <c r="F31" s="458">
        <v>0</v>
      </c>
      <c r="G31" s="480">
        <v>0</v>
      </c>
      <c r="H31" s="480">
        <v>0</v>
      </c>
      <c r="I31" s="480">
        <v>0</v>
      </c>
      <c r="J31" s="459">
        <v>0</v>
      </c>
      <c r="K31" s="154">
        <f t="shared" si="0"/>
        <v>0</v>
      </c>
    </row>
    <row r="32" spans="1:11" ht="19.350000000000001" customHeight="1" x14ac:dyDescent="0.2">
      <c r="A32" s="217">
        <v>6007</v>
      </c>
      <c r="B32" s="36" t="s">
        <v>347</v>
      </c>
      <c r="C32" s="460"/>
      <c r="D32" s="25" t="s">
        <v>3</v>
      </c>
      <c r="E32" s="135">
        <v>21</v>
      </c>
      <c r="F32" s="458">
        <v>0</v>
      </c>
      <c r="G32" s="480">
        <v>0</v>
      </c>
      <c r="H32" s="480">
        <v>0</v>
      </c>
      <c r="I32" s="480">
        <v>0</v>
      </c>
      <c r="J32" s="459">
        <v>0</v>
      </c>
      <c r="K32" s="154">
        <f t="shared" si="0"/>
        <v>0</v>
      </c>
    </row>
    <row r="33" spans="1:11" ht="25.5" x14ac:dyDescent="0.2">
      <c r="A33" s="217">
        <v>6008</v>
      </c>
      <c r="B33" s="36" t="s">
        <v>731</v>
      </c>
      <c r="C33" s="460"/>
      <c r="D33" s="25" t="s">
        <v>3</v>
      </c>
      <c r="E33" s="135">
        <v>21</v>
      </c>
      <c r="F33" s="458">
        <v>0</v>
      </c>
      <c r="G33" s="480">
        <v>0</v>
      </c>
      <c r="H33" s="480">
        <v>0</v>
      </c>
      <c r="I33" s="480">
        <v>0</v>
      </c>
      <c r="J33" s="459">
        <v>0</v>
      </c>
      <c r="K33" s="154">
        <f t="shared" si="0"/>
        <v>0</v>
      </c>
    </row>
    <row r="34" spans="1:11" ht="38.25" x14ac:dyDescent="0.2">
      <c r="A34" s="182" t="s">
        <v>197</v>
      </c>
      <c r="B34" s="132" t="s">
        <v>670</v>
      </c>
      <c r="C34" s="463"/>
      <c r="D34" s="25" t="s">
        <v>3</v>
      </c>
      <c r="E34" s="61">
        <v>21</v>
      </c>
      <c r="F34" s="479">
        <v>0</v>
      </c>
      <c r="G34" s="480">
        <v>0</v>
      </c>
      <c r="H34" s="480">
        <v>0</v>
      </c>
      <c r="I34" s="480">
        <v>0</v>
      </c>
      <c r="J34" s="459">
        <v>0</v>
      </c>
      <c r="K34" s="154">
        <f t="shared" si="0"/>
        <v>0</v>
      </c>
    </row>
    <row r="35" spans="1:11" ht="25.5" x14ac:dyDescent="0.2">
      <c r="A35" s="217">
        <v>6009</v>
      </c>
      <c r="B35" s="50" t="s">
        <v>358</v>
      </c>
      <c r="C35" s="464"/>
      <c r="D35" s="462"/>
      <c r="E35" s="465"/>
      <c r="F35" s="482">
        <v>0</v>
      </c>
      <c r="G35" s="480">
        <v>0</v>
      </c>
      <c r="H35" s="490">
        <v>0</v>
      </c>
      <c r="I35" s="490">
        <v>0</v>
      </c>
      <c r="J35" s="459">
        <v>0</v>
      </c>
      <c r="K35" s="154">
        <f t="shared" si="0"/>
        <v>0</v>
      </c>
    </row>
    <row r="36" spans="1:11" ht="19.350000000000001" customHeight="1" x14ac:dyDescent="0.2">
      <c r="A36" s="310"/>
      <c r="B36" s="31" t="s">
        <v>714</v>
      </c>
      <c r="C36" s="46"/>
      <c r="D36" s="111"/>
      <c r="E36" s="111"/>
      <c r="F36" s="485"/>
      <c r="G36" s="485"/>
      <c r="H36" s="485"/>
      <c r="I36" s="485"/>
      <c r="J36" s="485"/>
      <c r="K36" s="144">
        <f>SUM(K26:K35)</f>
        <v>0</v>
      </c>
    </row>
    <row r="37" spans="1:11" ht="10.35" customHeight="1" x14ac:dyDescent="0.2">
      <c r="A37" s="172"/>
      <c r="B37" s="173"/>
      <c r="C37" s="173"/>
      <c r="D37" s="136"/>
      <c r="E37" s="136"/>
      <c r="F37" s="487"/>
      <c r="G37" s="487"/>
      <c r="H37" s="487"/>
      <c r="I37" s="487"/>
      <c r="J37" s="487"/>
      <c r="K37" s="249"/>
    </row>
    <row r="38" spans="1:11" ht="18" customHeight="1" x14ac:dyDescent="0.2">
      <c r="A38" s="309">
        <v>4300</v>
      </c>
      <c r="B38" s="1" t="s">
        <v>360</v>
      </c>
      <c r="C38" s="1"/>
      <c r="D38" s="137"/>
      <c r="E38" s="137"/>
      <c r="F38" s="492"/>
      <c r="G38" s="492"/>
      <c r="H38" s="492"/>
      <c r="I38" s="492"/>
      <c r="J38" s="492"/>
      <c r="K38" s="204"/>
    </row>
    <row r="39" spans="1:11" ht="18" customHeight="1" x14ac:dyDescent="0.2">
      <c r="A39" s="191">
        <v>4353</v>
      </c>
      <c r="B39" s="27" t="s">
        <v>354</v>
      </c>
      <c r="C39" s="457"/>
      <c r="D39" s="25" t="s">
        <v>272</v>
      </c>
      <c r="E39" s="106">
        <v>0</v>
      </c>
      <c r="F39" s="479">
        <v>0</v>
      </c>
      <c r="G39" s="497">
        <v>0</v>
      </c>
      <c r="H39" s="458">
        <v>0</v>
      </c>
      <c r="I39" s="458">
        <v>0</v>
      </c>
      <c r="J39" s="459">
        <v>0</v>
      </c>
      <c r="K39" s="154">
        <f>E39*(G39+I39+J39)</f>
        <v>0</v>
      </c>
    </row>
    <row r="40" spans="1:11" ht="18" customHeight="1" x14ac:dyDescent="0.2">
      <c r="A40" s="191">
        <v>4354</v>
      </c>
      <c r="B40" s="27" t="s">
        <v>352</v>
      </c>
      <c r="C40" s="457"/>
      <c r="D40" s="25" t="s">
        <v>272</v>
      </c>
      <c r="E40" s="106">
        <v>0</v>
      </c>
      <c r="F40" s="479">
        <v>0</v>
      </c>
      <c r="G40" s="497">
        <v>0</v>
      </c>
      <c r="H40" s="458">
        <v>0</v>
      </c>
      <c r="I40" s="458">
        <v>0</v>
      </c>
      <c r="J40" s="459">
        <v>0</v>
      </c>
      <c r="K40" s="154">
        <f>E40*(G40+I40+J40)</f>
        <v>0</v>
      </c>
    </row>
    <row r="41" spans="1:11" ht="18" customHeight="1" x14ac:dyDescent="0.2">
      <c r="A41" s="191">
        <v>4405</v>
      </c>
      <c r="B41" s="27" t="s">
        <v>356</v>
      </c>
      <c r="C41" s="457"/>
      <c r="D41" s="25" t="s">
        <v>272</v>
      </c>
      <c r="E41" s="106">
        <v>0</v>
      </c>
      <c r="F41" s="479">
        <v>0</v>
      </c>
      <c r="G41" s="497">
        <v>0</v>
      </c>
      <c r="H41" s="458">
        <v>0</v>
      </c>
      <c r="I41" s="458">
        <v>0</v>
      </c>
      <c r="J41" s="459">
        <v>0</v>
      </c>
      <c r="K41" s="154">
        <f>E41*(G41+I41+J41)</f>
        <v>0</v>
      </c>
    </row>
    <row r="42" spans="1:11" ht="18" customHeight="1" x14ac:dyDescent="0.2">
      <c r="A42" s="191">
        <v>4412</v>
      </c>
      <c r="B42" s="27" t="s">
        <v>701</v>
      </c>
      <c r="C42" s="457"/>
      <c r="D42" s="25" t="s">
        <v>272</v>
      </c>
      <c r="E42" s="106">
        <v>0</v>
      </c>
      <c r="F42" s="479">
        <v>0</v>
      </c>
      <c r="G42" s="497">
        <v>0</v>
      </c>
      <c r="H42" s="458">
        <v>0</v>
      </c>
      <c r="I42" s="458">
        <v>0</v>
      </c>
      <c r="J42" s="459">
        <v>0</v>
      </c>
      <c r="K42" s="154">
        <f>E42*(G42+I42+J42)</f>
        <v>0</v>
      </c>
    </row>
    <row r="43" spans="1:11" ht="25.5" x14ac:dyDescent="0.2">
      <c r="A43" s="391" t="s">
        <v>4</v>
      </c>
      <c r="B43" s="50" t="s">
        <v>358</v>
      </c>
      <c r="C43" s="468"/>
      <c r="D43" s="469"/>
      <c r="E43" s="470"/>
      <c r="F43" s="479">
        <v>0</v>
      </c>
      <c r="G43" s="497">
        <v>0</v>
      </c>
      <c r="H43" s="458">
        <v>0</v>
      </c>
      <c r="I43" s="458">
        <v>0</v>
      </c>
      <c r="J43" s="459">
        <v>0</v>
      </c>
      <c r="K43" s="220">
        <f>E43*(G43+I43+J43)</f>
        <v>0</v>
      </c>
    </row>
    <row r="44" spans="1:11" ht="18" customHeight="1" x14ac:dyDescent="0.2">
      <c r="A44" s="310"/>
      <c r="B44" s="31" t="s">
        <v>361</v>
      </c>
      <c r="C44" s="46"/>
      <c r="D44" s="111"/>
      <c r="E44" s="111"/>
      <c r="F44" s="485"/>
      <c r="G44" s="485"/>
      <c r="H44" s="485"/>
      <c r="I44" s="485"/>
      <c r="J44" s="485"/>
      <c r="K44" s="144">
        <f>SUM(K39:K43)</f>
        <v>0</v>
      </c>
    </row>
    <row r="45" spans="1:11" ht="10.35" customHeight="1" x14ac:dyDescent="0.2">
      <c r="A45" s="172"/>
      <c r="B45" s="173"/>
      <c r="C45" s="173"/>
      <c r="D45" s="136"/>
      <c r="E45" s="136"/>
      <c r="F45" s="487"/>
      <c r="G45" s="487"/>
      <c r="H45" s="487"/>
      <c r="I45" s="487"/>
      <c r="J45" s="487"/>
      <c r="K45" s="249"/>
    </row>
    <row r="46" spans="1:11" ht="16.899999999999999" customHeight="1" x14ac:dyDescent="0.2">
      <c r="A46" s="309">
        <v>5100</v>
      </c>
      <c r="B46" s="1" t="s">
        <v>703</v>
      </c>
      <c r="C46" s="1"/>
      <c r="D46" s="137"/>
      <c r="E46" s="137"/>
      <c r="F46" s="492"/>
      <c r="G46" s="492"/>
      <c r="H46" s="492"/>
      <c r="I46" s="492"/>
      <c r="J46" s="492"/>
      <c r="K46" s="204"/>
    </row>
    <row r="47" spans="1:11" ht="25.5" x14ac:dyDescent="0.2">
      <c r="A47" s="167">
        <v>5104</v>
      </c>
      <c r="B47" s="27" t="s">
        <v>676</v>
      </c>
      <c r="C47" s="457"/>
      <c r="D47" s="25" t="s">
        <v>272</v>
      </c>
      <c r="E47" s="106">
        <v>0</v>
      </c>
      <c r="F47" s="479">
        <v>0</v>
      </c>
      <c r="G47" s="497">
        <v>0</v>
      </c>
      <c r="H47" s="458">
        <v>0</v>
      </c>
      <c r="I47" s="458">
        <v>0</v>
      </c>
      <c r="J47" s="459">
        <v>0</v>
      </c>
      <c r="K47" s="154">
        <f t="shared" ref="K47:K56" si="1">E47*(G47+I47+J47)</f>
        <v>0</v>
      </c>
    </row>
    <row r="48" spans="1:11" x14ac:dyDescent="0.2">
      <c r="A48" s="167">
        <v>5105</v>
      </c>
      <c r="B48" s="27" t="s">
        <v>675</v>
      </c>
      <c r="C48" s="457"/>
      <c r="D48" s="25" t="s">
        <v>272</v>
      </c>
      <c r="E48" s="106">
        <v>0</v>
      </c>
      <c r="F48" s="479">
        <v>0</v>
      </c>
      <c r="G48" s="497">
        <v>0</v>
      </c>
      <c r="H48" s="458">
        <v>0</v>
      </c>
      <c r="I48" s="458">
        <v>0</v>
      </c>
      <c r="J48" s="459">
        <v>0</v>
      </c>
      <c r="K48" s="154">
        <f t="shared" si="1"/>
        <v>0</v>
      </c>
    </row>
    <row r="49" spans="1:12" ht="25.5" x14ac:dyDescent="0.2">
      <c r="A49" s="167">
        <v>5110</v>
      </c>
      <c r="B49" s="27" t="s">
        <v>677</v>
      </c>
      <c r="C49" s="457"/>
      <c r="D49" s="25" t="s">
        <v>272</v>
      </c>
      <c r="E49" s="106">
        <v>0</v>
      </c>
      <c r="F49" s="479">
        <v>0</v>
      </c>
      <c r="G49" s="497">
        <v>0</v>
      </c>
      <c r="H49" s="458">
        <v>0</v>
      </c>
      <c r="I49" s="458">
        <v>0</v>
      </c>
      <c r="J49" s="459">
        <v>0</v>
      </c>
      <c r="K49" s="154">
        <f t="shared" si="1"/>
        <v>0</v>
      </c>
    </row>
    <row r="50" spans="1:12" ht="25.5" x14ac:dyDescent="0.2">
      <c r="A50" s="167">
        <v>5111</v>
      </c>
      <c r="B50" s="27" t="s">
        <v>678</v>
      </c>
      <c r="C50" s="457"/>
      <c r="D50" s="25" t="s">
        <v>272</v>
      </c>
      <c r="E50" s="106">
        <v>0</v>
      </c>
      <c r="F50" s="479">
        <v>0</v>
      </c>
      <c r="G50" s="497">
        <v>0</v>
      </c>
      <c r="H50" s="458">
        <v>0</v>
      </c>
      <c r="I50" s="458">
        <v>0</v>
      </c>
      <c r="J50" s="459">
        <v>0</v>
      </c>
      <c r="K50" s="154">
        <f t="shared" si="1"/>
        <v>0</v>
      </c>
    </row>
    <row r="51" spans="1:12" ht="25.5" x14ac:dyDescent="0.2">
      <c r="A51" s="167">
        <v>5116</v>
      </c>
      <c r="B51" s="27" t="s">
        <v>679</v>
      </c>
      <c r="C51" s="457"/>
      <c r="D51" s="25" t="s">
        <v>272</v>
      </c>
      <c r="E51" s="106">
        <v>0</v>
      </c>
      <c r="F51" s="479">
        <v>0</v>
      </c>
      <c r="G51" s="497">
        <v>0</v>
      </c>
      <c r="H51" s="458">
        <v>0</v>
      </c>
      <c r="I51" s="458">
        <v>0</v>
      </c>
      <c r="J51" s="459">
        <v>0</v>
      </c>
      <c r="K51" s="154">
        <f t="shared" si="1"/>
        <v>0</v>
      </c>
    </row>
    <row r="52" spans="1:12" ht="25.5" x14ac:dyDescent="0.2">
      <c r="A52" s="167">
        <v>5122</v>
      </c>
      <c r="B52" s="27" t="s">
        <v>680</v>
      </c>
      <c r="C52" s="457"/>
      <c r="D52" s="25" t="s">
        <v>272</v>
      </c>
      <c r="E52" s="106">
        <v>0</v>
      </c>
      <c r="F52" s="479">
        <v>0</v>
      </c>
      <c r="G52" s="497">
        <v>0</v>
      </c>
      <c r="H52" s="458">
        <v>0</v>
      </c>
      <c r="I52" s="458">
        <v>0</v>
      </c>
      <c r="J52" s="459">
        <v>0</v>
      </c>
      <c r="K52" s="154">
        <f t="shared" si="1"/>
        <v>0</v>
      </c>
    </row>
    <row r="53" spans="1:12" ht="27" customHeight="1" x14ac:dyDescent="0.2">
      <c r="A53" s="167">
        <v>5128</v>
      </c>
      <c r="B53" s="27" t="s">
        <v>681</v>
      </c>
      <c r="C53" s="457"/>
      <c r="D53" s="25" t="s">
        <v>272</v>
      </c>
      <c r="E53" s="106">
        <v>0</v>
      </c>
      <c r="F53" s="479">
        <v>0</v>
      </c>
      <c r="G53" s="497">
        <v>0</v>
      </c>
      <c r="H53" s="458">
        <v>0</v>
      </c>
      <c r="I53" s="458">
        <v>0</v>
      </c>
      <c r="J53" s="459">
        <v>0</v>
      </c>
      <c r="K53" s="154">
        <f t="shared" si="1"/>
        <v>0</v>
      </c>
    </row>
    <row r="54" spans="1:12" ht="25.5" x14ac:dyDescent="0.2">
      <c r="A54" s="167">
        <v>5130</v>
      </c>
      <c r="B54" s="27" t="s">
        <v>702</v>
      </c>
      <c r="C54" s="457"/>
      <c r="D54" s="25" t="s">
        <v>272</v>
      </c>
      <c r="E54" s="106">
        <v>0</v>
      </c>
      <c r="F54" s="479">
        <v>0</v>
      </c>
      <c r="G54" s="497">
        <v>0</v>
      </c>
      <c r="H54" s="458">
        <v>0</v>
      </c>
      <c r="I54" s="458">
        <v>0</v>
      </c>
      <c r="J54" s="459">
        <v>0</v>
      </c>
      <c r="K54" s="154">
        <f t="shared" si="1"/>
        <v>0</v>
      </c>
    </row>
    <row r="55" spans="1:12" ht="38.25" x14ac:dyDescent="0.2">
      <c r="A55" s="167" t="s">
        <v>23</v>
      </c>
      <c r="B55" s="27" t="s">
        <v>682</v>
      </c>
      <c r="C55" s="457"/>
      <c r="D55" s="25" t="s">
        <v>3</v>
      </c>
      <c r="E55" s="106">
        <v>21</v>
      </c>
      <c r="F55" s="479">
        <v>0</v>
      </c>
      <c r="G55" s="497">
        <v>0</v>
      </c>
      <c r="H55" s="458">
        <v>0</v>
      </c>
      <c r="I55" s="458">
        <v>0</v>
      </c>
      <c r="J55" s="459">
        <v>0</v>
      </c>
      <c r="K55" s="154">
        <f t="shared" si="1"/>
        <v>0</v>
      </c>
    </row>
    <row r="56" spans="1:12" ht="25.5" x14ac:dyDescent="0.2">
      <c r="A56" s="167" t="s">
        <v>23</v>
      </c>
      <c r="B56" s="50" t="s">
        <v>358</v>
      </c>
      <c r="C56" s="457"/>
      <c r="D56" s="462"/>
      <c r="E56" s="523"/>
      <c r="F56" s="479">
        <v>0</v>
      </c>
      <c r="G56" s="527">
        <v>0</v>
      </c>
      <c r="H56" s="480">
        <v>0</v>
      </c>
      <c r="I56" s="480">
        <v>0</v>
      </c>
      <c r="J56" s="459">
        <v>0</v>
      </c>
      <c r="K56" s="154">
        <f t="shared" si="1"/>
        <v>0</v>
      </c>
    </row>
    <row r="57" spans="1:12" ht="18" customHeight="1" x14ac:dyDescent="0.2">
      <c r="A57" s="310"/>
      <c r="B57" s="31" t="s">
        <v>705</v>
      </c>
      <c r="C57" s="46"/>
      <c r="D57" s="111"/>
      <c r="E57" s="111"/>
      <c r="F57" s="485"/>
      <c r="G57" s="485"/>
      <c r="H57" s="485"/>
      <c r="I57" s="485"/>
      <c r="J57" s="485"/>
      <c r="K57" s="144">
        <f>SUM(K47:K56)</f>
        <v>0</v>
      </c>
    </row>
    <row r="58" spans="1:12" ht="6" customHeight="1" x14ac:dyDescent="0.2">
      <c r="A58" s="172"/>
      <c r="B58" s="173"/>
      <c r="C58" s="173"/>
      <c r="D58" s="136"/>
      <c r="E58" s="136"/>
      <c r="F58" s="487"/>
      <c r="G58" s="487"/>
      <c r="H58" s="487"/>
      <c r="I58" s="487"/>
      <c r="J58" s="487"/>
      <c r="K58" s="249"/>
    </row>
    <row r="59" spans="1:12" ht="18" customHeight="1" x14ac:dyDescent="0.2">
      <c r="A59" s="309">
        <v>5200</v>
      </c>
      <c r="B59" s="21" t="s">
        <v>656</v>
      </c>
      <c r="C59" s="1"/>
      <c r="D59" s="137"/>
      <c r="E59" s="137"/>
      <c r="F59" s="492"/>
      <c r="G59" s="492"/>
      <c r="H59" s="492"/>
      <c r="I59" s="492"/>
      <c r="J59" s="492"/>
      <c r="K59" s="204"/>
    </row>
    <row r="60" spans="1:12" ht="18" customHeight="1" x14ac:dyDescent="0.2">
      <c r="A60" s="167" t="s">
        <v>5</v>
      </c>
      <c r="B60" s="27" t="s">
        <v>649</v>
      </c>
      <c r="C60" s="457"/>
      <c r="D60" s="25" t="s">
        <v>3</v>
      </c>
      <c r="E60" s="106">
        <v>21</v>
      </c>
      <c r="F60" s="479">
        <v>0</v>
      </c>
      <c r="G60" s="527">
        <v>0</v>
      </c>
      <c r="H60" s="480">
        <v>0</v>
      </c>
      <c r="I60" s="480">
        <v>0</v>
      </c>
      <c r="J60" s="459">
        <v>0</v>
      </c>
      <c r="K60" s="154">
        <f t="shared" ref="K60:K66" si="2">E60*(G60+I60+J60)</f>
        <v>0</v>
      </c>
    </row>
    <row r="61" spans="1:12" ht="18" customHeight="1" x14ac:dyDescent="0.2">
      <c r="A61" s="167" t="s">
        <v>6</v>
      </c>
      <c r="B61" s="27" t="s">
        <v>657</v>
      </c>
      <c r="C61" s="457"/>
      <c r="D61" s="25" t="s">
        <v>3</v>
      </c>
      <c r="E61" s="106">
        <v>21</v>
      </c>
      <c r="F61" s="479">
        <v>0</v>
      </c>
      <c r="G61" s="527">
        <v>0</v>
      </c>
      <c r="H61" s="480">
        <v>0</v>
      </c>
      <c r="I61" s="480">
        <v>0</v>
      </c>
      <c r="J61" s="459">
        <v>0</v>
      </c>
      <c r="K61" s="154">
        <f t="shared" si="2"/>
        <v>0</v>
      </c>
    </row>
    <row r="62" spans="1:12" ht="18" customHeight="1" x14ac:dyDescent="0.2">
      <c r="A62" s="167" t="s">
        <v>7</v>
      </c>
      <c r="B62" s="27" t="s">
        <v>683</v>
      </c>
      <c r="C62" s="457"/>
      <c r="D62" s="25" t="s">
        <v>3</v>
      </c>
      <c r="E62" s="106">
        <v>21</v>
      </c>
      <c r="F62" s="479">
        <v>0</v>
      </c>
      <c r="G62" s="527">
        <v>0</v>
      </c>
      <c r="H62" s="480">
        <v>0</v>
      </c>
      <c r="I62" s="480">
        <v>0</v>
      </c>
      <c r="J62" s="459">
        <v>0</v>
      </c>
      <c r="K62" s="154">
        <f t="shared" si="2"/>
        <v>0</v>
      </c>
    </row>
    <row r="63" spans="1:12" ht="25.5" x14ac:dyDescent="0.2">
      <c r="A63" s="420" t="s">
        <v>8</v>
      </c>
      <c r="B63" s="27" t="s">
        <v>778</v>
      </c>
      <c r="C63" s="457"/>
      <c r="D63" s="25" t="s">
        <v>3</v>
      </c>
      <c r="E63" s="106">
        <v>2</v>
      </c>
      <c r="F63" s="479">
        <v>0</v>
      </c>
      <c r="G63" s="527">
        <v>0</v>
      </c>
      <c r="H63" s="480">
        <v>0</v>
      </c>
      <c r="I63" s="480">
        <v>0</v>
      </c>
      <c r="J63" s="459">
        <v>0</v>
      </c>
      <c r="K63" s="154">
        <f t="shared" si="2"/>
        <v>0</v>
      </c>
      <c r="L63" s="133"/>
    </row>
    <row r="64" spans="1:12" ht="25.5" x14ac:dyDescent="0.2">
      <c r="A64" s="420" t="s">
        <v>9</v>
      </c>
      <c r="B64" s="27" t="s">
        <v>782</v>
      </c>
      <c r="C64" s="457"/>
      <c r="D64" s="25" t="s">
        <v>52</v>
      </c>
      <c r="E64" s="106">
        <v>0</v>
      </c>
      <c r="F64" s="479">
        <v>0</v>
      </c>
      <c r="G64" s="527">
        <v>0</v>
      </c>
      <c r="H64" s="480">
        <v>0</v>
      </c>
      <c r="I64" s="480">
        <v>0</v>
      </c>
      <c r="J64" s="459">
        <v>0</v>
      </c>
      <c r="K64" s="154">
        <f t="shared" si="2"/>
        <v>0</v>
      </c>
      <c r="L64" s="133"/>
    </row>
    <row r="65" spans="1:11" ht="18" customHeight="1" x14ac:dyDescent="0.2">
      <c r="A65" s="167" t="s">
        <v>10</v>
      </c>
      <c r="B65" s="27" t="s">
        <v>651</v>
      </c>
      <c r="C65" s="457"/>
      <c r="D65" s="25" t="s">
        <v>3</v>
      </c>
      <c r="E65" s="106">
        <v>21</v>
      </c>
      <c r="F65" s="479">
        <v>0</v>
      </c>
      <c r="G65" s="527">
        <v>0</v>
      </c>
      <c r="H65" s="480">
        <v>0</v>
      </c>
      <c r="I65" s="480">
        <v>0</v>
      </c>
      <c r="J65" s="459">
        <v>0</v>
      </c>
      <c r="K65" s="154">
        <f t="shared" si="2"/>
        <v>0</v>
      </c>
    </row>
    <row r="66" spans="1:11" ht="25.5" x14ac:dyDescent="0.2">
      <c r="A66" s="398" t="s">
        <v>11</v>
      </c>
      <c r="B66" s="50" t="s">
        <v>358</v>
      </c>
      <c r="C66" s="468"/>
      <c r="D66" s="467"/>
      <c r="E66" s="470"/>
      <c r="F66" s="493">
        <v>0</v>
      </c>
      <c r="G66" s="528">
        <v>0</v>
      </c>
      <c r="H66" s="490">
        <v>0</v>
      </c>
      <c r="I66" s="490">
        <v>0</v>
      </c>
      <c r="J66" s="494">
        <v>0</v>
      </c>
      <c r="K66" s="154">
        <f t="shared" si="2"/>
        <v>0</v>
      </c>
    </row>
    <row r="67" spans="1:11" ht="18" customHeight="1" x14ac:dyDescent="0.2">
      <c r="A67" s="310"/>
      <c r="B67" s="31" t="s">
        <v>659</v>
      </c>
      <c r="C67" s="46"/>
      <c r="D67" s="111"/>
      <c r="E67" s="111"/>
      <c r="F67" s="485"/>
      <c r="G67" s="485"/>
      <c r="H67" s="485"/>
      <c r="I67" s="485"/>
      <c r="J67" s="485"/>
      <c r="K67" s="144">
        <f>SUM(K60:K66)</f>
        <v>0</v>
      </c>
    </row>
    <row r="68" spans="1:11" ht="6.75" customHeight="1" x14ac:dyDescent="0.2">
      <c r="A68" s="172"/>
      <c r="B68" s="173"/>
      <c r="C68" s="173"/>
      <c r="D68" s="136"/>
      <c r="E68" s="136"/>
      <c r="F68" s="487"/>
      <c r="G68" s="487"/>
      <c r="H68" s="487"/>
      <c r="I68" s="487"/>
      <c r="J68" s="487"/>
      <c r="K68" s="249"/>
    </row>
    <row r="69" spans="1:11" ht="18" customHeight="1" x14ac:dyDescent="0.2">
      <c r="A69" s="309">
        <v>6100</v>
      </c>
      <c r="B69" s="1" t="s">
        <v>685</v>
      </c>
      <c r="C69" s="1"/>
      <c r="D69" s="137"/>
      <c r="E69" s="137"/>
      <c r="F69" s="492"/>
      <c r="G69" s="492"/>
      <c r="H69" s="492"/>
      <c r="I69" s="492"/>
      <c r="J69" s="492"/>
      <c r="K69" s="204"/>
    </row>
    <row r="70" spans="1:11" ht="20.45" customHeight="1" x14ac:dyDescent="0.2">
      <c r="A70" s="397">
        <v>6101</v>
      </c>
      <c r="B70" s="27" t="s">
        <v>662</v>
      </c>
      <c r="C70" s="524"/>
      <c r="D70" s="265" t="s">
        <v>272</v>
      </c>
      <c r="E70" s="639">
        <v>2</v>
      </c>
      <c r="F70" s="476">
        <v>0</v>
      </c>
      <c r="G70" s="526">
        <v>0</v>
      </c>
      <c r="H70" s="477">
        <v>0</v>
      </c>
      <c r="I70" s="477">
        <v>0</v>
      </c>
      <c r="J70" s="478">
        <v>0</v>
      </c>
      <c r="K70" s="181">
        <f>E70*(G70+I70+J70)</f>
        <v>0</v>
      </c>
    </row>
    <row r="71" spans="1:11" ht="25.5" x14ac:dyDescent="0.2">
      <c r="A71" s="167">
        <v>6102</v>
      </c>
      <c r="B71" s="27" t="s">
        <v>663</v>
      </c>
      <c r="C71" s="457"/>
      <c r="D71" s="25" t="s">
        <v>272</v>
      </c>
      <c r="E71" s="356">
        <v>2</v>
      </c>
      <c r="F71" s="479">
        <v>0</v>
      </c>
      <c r="G71" s="497">
        <v>0</v>
      </c>
      <c r="H71" s="458">
        <v>0</v>
      </c>
      <c r="I71" s="458">
        <v>0</v>
      </c>
      <c r="J71" s="459">
        <v>0</v>
      </c>
      <c r="K71" s="154">
        <f>E71*(G71+I71+J71)</f>
        <v>0</v>
      </c>
    </row>
    <row r="72" spans="1:11" ht="18" customHeight="1" x14ac:dyDescent="0.2">
      <c r="A72" s="211">
        <v>6103</v>
      </c>
      <c r="B72" s="30" t="s">
        <v>684</v>
      </c>
      <c r="C72" s="464"/>
      <c r="D72" s="252" t="s">
        <v>272</v>
      </c>
      <c r="E72" s="640">
        <v>2</v>
      </c>
      <c r="F72" s="479">
        <v>0</v>
      </c>
      <c r="G72" s="497">
        <v>0</v>
      </c>
      <c r="H72" s="458">
        <v>0</v>
      </c>
      <c r="I72" s="458">
        <v>0</v>
      </c>
      <c r="J72" s="459">
        <v>0</v>
      </c>
      <c r="K72" s="215">
        <f>E72*(G72+I72+J72)</f>
        <v>0</v>
      </c>
    </row>
    <row r="73" spans="1:11" ht="18.75" customHeight="1" x14ac:dyDescent="0.2">
      <c r="A73" s="167">
        <v>6105</v>
      </c>
      <c r="B73" s="27" t="s">
        <v>686</v>
      </c>
      <c r="C73" s="457"/>
      <c r="D73" s="25" t="s">
        <v>3</v>
      </c>
      <c r="E73" s="356">
        <v>2</v>
      </c>
      <c r="F73" s="479">
        <v>0</v>
      </c>
      <c r="G73" s="497">
        <v>0</v>
      </c>
      <c r="H73" s="458">
        <v>0</v>
      </c>
      <c r="I73" s="458">
        <v>0</v>
      </c>
      <c r="J73" s="459">
        <v>0</v>
      </c>
      <c r="K73" s="154">
        <f>E73*(G73+I73+J73)</f>
        <v>0</v>
      </c>
    </row>
    <row r="74" spans="1:11" ht="25.5" x14ac:dyDescent="0.2">
      <c r="A74" s="398">
        <v>6106</v>
      </c>
      <c r="B74" s="50" t="s">
        <v>358</v>
      </c>
      <c r="C74" s="468"/>
      <c r="D74" s="467"/>
      <c r="E74" s="470"/>
      <c r="F74" s="481">
        <v>0</v>
      </c>
      <c r="G74" s="506">
        <v>0</v>
      </c>
      <c r="H74" s="482">
        <v>0</v>
      </c>
      <c r="I74" s="482">
        <v>0</v>
      </c>
      <c r="J74" s="483">
        <v>0</v>
      </c>
      <c r="K74" s="154">
        <f>E74*(G74+I74+J74)</f>
        <v>0</v>
      </c>
    </row>
    <row r="75" spans="1:11" ht="18" customHeight="1" x14ac:dyDescent="0.2">
      <c r="A75" s="310"/>
      <c r="B75" s="31" t="s">
        <v>687</v>
      </c>
      <c r="C75" s="46"/>
      <c r="D75" s="111"/>
      <c r="E75" s="111"/>
      <c r="F75" s="485"/>
      <c r="G75" s="485"/>
      <c r="H75" s="485"/>
      <c r="I75" s="485"/>
      <c r="J75" s="485"/>
      <c r="K75" s="144">
        <f>SUM(K70:K74)</f>
        <v>0</v>
      </c>
    </row>
    <row r="76" spans="1:11" ht="6.75" customHeight="1" x14ac:dyDescent="0.2">
      <c r="A76" s="172"/>
      <c r="B76" s="173"/>
      <c r="C76" s="173"/>
      <c r="D76" s="136"/>
      <c r="E76" s="136"/>
      <c r="F76" s="487"/>
      <c r="G76" s="487"/>
      <c r="H76" s="487"/>
      <c r="I76" s="487"/>
      <c r="J76" s="487"/>
      <c r="K76" s="249"/>
    </row>
    <row r="77" spans="1:11" ht="18" customHeight="1" x14ac:dyDescent="0.2">
      <c r="A77" s="309">
        <v>6200</v>
      </c>
      <c r="B77" s="1" t="s">
        <v>22</v>
      </c>
      <c r="C77" s="1"/>
      <c r="D77" s="137"/>
      <c r="E77" s="137"/>
      <c r="F77" s="492"/>
      <c r="G77" s="492"/>
      <c r="H77" s="492"/>
      <c r="I77" s="492"/>
      <c r="J77" s="492"/>
      <c r="K77" s="204"/>
    </row>
    <row r="78" spans="1:11" ht="25.5" x14ac:dyDescent="0.2">
      <c r="A78" s="167">
        <v>6201</v>
      </c>
      <c r="B78" s="27" t="s">
        <v>506</v>
      </c>
      <c r="C78" s="457"/>
      <c r="D78" s="106" t="s">
        <v>272</v>
      </c>
      <c r="E78" s="106">
        <v>0</v>
      </c>
      <c r="F78" s="476">
        <v>0</v>
      </c>
      <c r="G78" s="497">
        <v>0</v>
      </c>
      <c r="H78" s="480">
        <v>0</v>
      </c>
      <c r="I78" s="480">
        <v>0</v>
      </c>
      <c r="J78" s="459">
        <v>0</v>
      </c>
      <c r="K78" s="154">
        <f t="shared" ref="K78:K84" si="3">E78*(G78+I78+J78)</f>
        <v>0</v>
      </c>
    </row>
    <row r="79" spans="1:11" ht="25.5" x14ac:dyDescent="0.2">
      <c r="A79" s="167">
        <v>6211</v>
      </c>
      <c r="B79" s="27" t="s">
        <v>507</v>
      </c>
      <c r="C79" s="457"/>
      <c r="D79" s="106" t="s">
        <v>272</v>
      </c>
      <c r="E79" s="106">
        <v>19</v>
      </c>
      <c r="F79" s="479">
        <v>0</v>
      </c>
      <c r="G79" s="497">
        <v>0</v>
      </c>
      <c r="H79" s="458">
        <v>0</v>
      </c>
      <c r="I79" s="458">
        <v>0</v>
      </c>
      <c r="J79" s="459">
        <v>0</v>
      </c>
      <c r="K79" s="154">
        <f t="shared" si="3"/>
        <v>0</v>
      </c>
    </row>
    <row r="80" spans="1:11" ht="38.25" x14ac:dyDescent="0.2">
      <c r="A80" s="167" t="s">
        <v>191</v>
      </c>
      <c r="B80" s="27" t="s">
        <v>744</v>
      </c>
      <c r="C80" s="457"/>
      <c r="D80" s="106" t="s">
        <v>272</v>
      </c>
      <c r="E80" s="106">
        <v>19</v>
      </c>
      <c r="F80" s="479">
        <v>0</v>
      </c>
      <c r="G80" s="497">
        <v>0</v>
      </c>
      <c r="H80" s="458">
        <v>0</v>
      </c>
      <c r="I80" s="458">
        <v>0</v>
      </c>
      <c r="J80" s="459">
        <v>0</v>
      </c>
      <c r="K80" s="154">
        <f t="shared" si="3"/>
        <v>0</v>
      </c>
    </row>
    <row r="81" spans="1:11" ht="38.25" x14ac:dyDescent="0.2">
      <c r="A81" s="167" t="s">
        <v>192</v>
      </c>
      <c r="B81" s="27" t="s">
        <v>745</v>
      </c>
      <c r="C81" s="457"/>
      <c r="D81" s="106" t="s">
        <v>272</v>
      </c>
      <c r="E81" s="106">
        <v>0</v>
      </c>
      <c r="F81" s="479">
        <v>0</v>
      </c>
      <c r="G81" s="497">
        <v>0</v>
      </c>
      <c r="H81" s="458">
        <v>0</v>
      </c>
      <c r="I81" s="458">
        <v>0</v>
      </c>
      <c r="J81" s="459">
        <v>0</v>
      </c>
      <c r="K81" s="154">
        <f t="shared" si="3"/>
        <v>0</v>
      </c>
    </row>
    <row r="82" spans="1:11" ht="38.25" x14ac:dyDescent="0.2">
      <c r="A82" s="167" t="s">
        <v>193</v>
      </c>
      <c r="B82" s="27" t="s">
        <v>746</v>
      </c>
      <c r="C82" s="457"/>
      <c r="D82" s="106" t="s">
        <v>272</v>
      </c>
      <c r="E82" s="106">
        <v>0</v>
      </c>
      <c r="F82" s="479">
        <v>0</v>
      </c>
      <c r="G82" s="497">
        <v>0</v>
      </c>
      <c r="H82" s="458">
        <v>0</v>
      </c>
      <c r="I82" s="458">
        <v>0</v>
      </c>
      <c r="J82" s="459">
        <v>0</v>
      </c>
      <c r="K82" s="154">
        <f t="shared" si="3"/>
        <v>0</v>
      </c>
    </row>
    <row r="83" spans="1:11" ht="38.25" x14ac:dyDescent="0.2">
      <c r="A83" s="420">
        <v>6250</v>
      </c>
      <c r="B83" s="27" t="s">
        <v>688</v>
      </c>
      <c r="C83" s="457"/>
      <c r="D83" s="25" t="s">
        <v>3</v>
      </c>
      <c r="E83" s="106">
        <v>21</v>
      </c>
      <c r="F83" s="479">
        <v>0</v>
      </c>
      <c r="G83" s="527">
        <v>0</v>
      </c>
      <c r="H83" s="480">
        <v>0</v>
      </c>
      <c r="I83" s="480">
        <v>0</v>
      </c>
      <c r="J83" s="459">
        <v>0</v>
      </c>
      <c r="K83" s="154">
        <f t="shared" si="3"/>
        <v>0</v>
      </c>
    </row>
    <row r="84" spans="1:11" ht="25.5" x14ac:dyDescent="0.2">
      <c r="A84" s="398">
        <v>6260</v>
      </c>
      <c r="B84" s="50" t="s">
        <v>358</v>
      </c>
      <c r="C84" s="468"/>
      <c r="D84" s="467"/>
      <c r="E84" s="470"/>
      <c r="F84" s="493">
        <v>0</v>
      </c>
      <c r="G84" s="528">
        <v>0</v>
      </c>
      <c r="H84" s="490">
        <v>0</v>
      </c>
      <c r="I84" s="490">
        <v>0</v>
      </c>
      <c r="J84" s="494">
        <v>0</v>
      </c>
      <c r="K84" s="154">
        <f t="shared" si="3"/>
        <v>0</v>
      </c>
    </row>
    <row r="85" spans="1:11" ht="18" customHeight="1" x14ac:dyDescent="0.2">
      <c r="A85" s="310"/>
      <c r="B85" s="31" t="s">
        <v>432</v>
      </c>
      <c r="C85" s="46"/>
      <c r="D85" s="111"/>
      <c r="E85" s="111"/>
      <c r="F85" s="485"/>
      <c r="G85" s="485"/>
      <c r="H85" s="485"/>
      <c r="I85" s="485"/>
      <c r="J85" s="485"/>
      <c r="K85" s="144">
        <f>SUM(K78:K84)</f>
        <v>0</v>
      </c>
    </row>
    <row r="86" spans="1:11" ht="18" customHeight="1" x14ac:dyDescent="0.2">
      <c r="A86" s="172"/>
      <c r="B86" s="173"/>
      <c r="C86" s="173"/>
      <c r="D86" s="136"/>
      <c r="E86" s="136"/>
      <c r="F86" s="487"/>
      <c r="G86" s="487"/>
      <c r="H86" s="487"/>
      <c r="I86" s="487"/>
      <c r="J86" s="487"/>
      <c r="K86" s="249"/>
    </row>
    <row r="87" spans="1:11" ht="18" customHeight="1" x14ac:dyDescent="0.2">
      <c r="A87" s="309">
        <v>6400</v>
      </c>
      <c r="B87" s="1" t="s">
        <v>664</v>
      </c>
      <c r="C87" s="1"/>
      <c r="D87" s="137"/>
      <c r="E87" s="137"/>
      <c r="F87" s="492"/>
      <c r="G87" s="492"/>
      <c r="H87" s="492"/>
      <c r="I87" s="492"/>
      <c r="J87" s="492"/>
      <c r="K87" s="204"/>
    </row>
    <row r="88" spans="1:11" ht="18" customHeight="1" x14ac:dyDescent="0.2">
      <c r="A88" s="392">
        <v>6401</v>
      </c>
      <c r="B88" s="82" t="s">
        <v>514</v>
      </c>
      <c r="C88" s="461"/>
      <c r="D88" s="25" t="s">
        <v>272</v>
      </c>
      <c r="E88" s="356">
        <v>18</v>
      </c>
      <c r="F88" s="479">
        <v>0</v>
      </c>
      <c r="G88" s="527">
        <v>0</v>
      </c>
      <c r="H88" s="480">
        <v>0</v>
      </c>
      <c r="I88" s="480">
        <v>0</v>
      </c>
      <c r="J88" s="459">
        <v>0</v>
      </c>
      <c r="K88" s="154">
        <f t="shared" ref="K88:K93" si="4">E88*(G88+I88+J88)</f>
        <v>0</v>
      </c>
    </row>
    <row r="89" spans="1:11" ht="18" customHeight="1" x14ac:dyDescent="0.2">
      <c r="A89" s="392">
        <v>6431</v>
      </c>
      <c r="B89" s="23" t="s">
        <v>515</v>
      </c>
      <c r="C89" s="461"/>
      <c r="D89" s="25" t="s">
        <v>272</v>
      </c>
      <c r="E89" s="356">
        <v>18</v>
      </c>
      <c r="F89" s="479">
        <v>0</v>
      </c>
      <c r="G89" s="527">
        <v>0</v>
      </c>
      <c r="H89" s="480">
        <v>0</v>
      </c>
      <c r="I89" s="480">
        <v>0</v>
      </c>
      <c r="J89" s="459">
        <v>0</v>
      </c>
      <c r="K89" s="154">
        <f t="shared" si="4"/>
        <v>0</v>
      </c>
    </row>
    <row r="90" spans="1:11" ht="18" customHeight="1" x14ac:dyDescent="0.2">
      <c r="A90" s="392">
        <v>6441</v>
      </c>
      <c r="B90" s="23" t="s">
        <v>516</v>
      </c>
      <c r="C90" s="461"/>
      <c r="D90" s="25" t="s">
        <v>272</v>
      </c>
      <c r="E90" s="356">
        <v>6</v>
      </c>
      <c r="F90" s="479">
        <v>0</v>
      </c>
      <c r="G90" s="527">
        <v>0</v>
      </c>
      <c r="H90" s="480">
        <v>0</v>
      </c>
      <c r="I90" s="480">
        <v>0</v>
      </c>
      <c r="J90" s="459">
        <v>0</v>
      </c>
      <c r="K90" s="154">
        <f t="shared" si="4"/>
        <v>0</v>
      </c>
    </row>
    <row r="91" spans="1:11" ht="18" customHeight="1" x14ac:dyDescent="0.2">
      <c r="A91" s="392">
        <v>6442</v>
      </c>
      <c r="B91" s="23" t="s">
        <v>517</v>
      </c>
      <c r="C91" s="461"/>
      <c r="D91" s="25" t="s">
        <v>272</v>
      </c>
      <c r="E91" s="356">
        <v>5</v>
      </c>
      <c r="F91" s="479">
        <v>0</v>
      </c>
      <c r="G91" s="527">
        <v>0</v>
      </c>
      <c r="H91" s="480">
        <v>0</v>
      </c>
      <c r="I91" s="480">
        <v>0</v>
      </c>
      <c r="J91" s="459">
        <v>0</v>
      </c>
      <c r="K91" s="154">
        <f t="shared" si="4"/>
        <v>0</v>
      </c>
    </row>
    <row r="92" spans="1:11" ht="25.5" x14ac:dyDescent="0.2">
      <c r="A92" s="392">
        <v>6450</v>
      </c>
      <c r="B92" s="23" t="s">
        <v>698</v>
      </c>
      <c r="C92" s="461"/>
      <c r="D92" s="25" t="s">
        <v>40</v>
      </c>
      <c r="E92" s="356">
        <v>18</v>
      </c>
      <c r="F92" s="479">
        <v>0</v>
      </c>
      <c r="G92" s="527">
        <v>0</v>
      </c>
      <c r="H92" s="480">
        <v>0</v>
      </c>
      <c r="I92" s="480">
        <v>0</v>
      </c>
      <c r="J92" s="459">
        <v>0</v>
      </c>
      <c r="K92" s="154">
        <f t="shared" si="4"/>
        <v>0</v>
      </c>
    </row>
    <row r="93" spans="1:11" ht="25.5" x14ac:dyDescent="0.2">
      <c r="A93" s="396">
        <v>8818</v>
      </c>
      <c r="B93" s="50" t="s">
        <v>358</v>
      </c>
      <c r="C93" s="468"/>
      <c r="D93" s="467"/>
      <c r="E93" s="470"/>
      <c r="F93" s="479">
        <v>0</v>
      </c>
      <c r="G93" s="527">
        <v>0</v>
      </c>
      <c r="H93" s="480">
        <v>0</v>
      </c>
      <c r="I93" s="480">
        <v>0</v>
      </c>
      <c r="J93" s="459">
        <v>0</v>
      </c>
      <c r="K93" s="154">
        <f t="shared" si="4"/>
        <v>0</v>
      </c>
    </row>
    <row r="94" spans="1:11" ht="18" customHeight="1" x14ac:dyDescent="0.2">
      <c r="A94" s="310"/>
      <c r="B94" s="31" t="s">
        <v>689</v>
      </c>
      <c r="C94" s="46"/>
      <c r="D94" s="111"/>
      <c r="E94" s="111"/>
      <c r="F94" s="485"/>
      <c r="G94" s="485"/>
      <c r="H94" s="485"/>
      <c r="I94" s="485"/>
      <c r="J94" s="485"/>
      <c r="K94" s="144">
        <f>SUM(K88:K93)</f>
        <v>0</v>
      </c>
    </row>
    <row r="95" spans="1:11" ht="8.4499999999999993" customHeight="1" x14ac:dyDescent="0.2">
      <c r="A95" s="172"/>
      <c r="B95" s="173"/>
      <c r="C95" s="173"/>
      <c r="D95" s="136"/>
      <c r="E95" s="136"/>
      <c r="F95" s="487"/>
      <c r="G95" s="487"/>
      <c r="H95" s="487"/>
      <c r="I95" s="487"/>
      <c r="J95" s="487"/>
      <c r="K95" s="249"/>
    </row>
    <row r="96" spans="1:11" ht="18" customHeight="1" x14ac:dyDescent="0.2">
      <c r="A96" s="309">
        <v>6600</v>
      </c>
      <c r="B96" s="1" t="s">
        <v>665</v>
      </c>
      <c r="C96" s="1"/>
      <c r="D96" s="137"/>
      <c r="E96" s="137"/>
      <c r="F96" s="492"/>
      <c r="G96" s="492"/>
      <c r="H96" s="492"/>
      <c r="I96" s="492"/>
      <c r="J96" s="492"/>
      <c r="K96" s="204"/>
    </row>
    <row r="97" spans="1:11" ht="18" customHeight="1" x14ac:dyDescent="0.2">
      <c r="A97" s="392">
        <v>6607</v>
      </c>
      <c r="B97" s="23" t="s">
        <v>519</v>
      </c>
      <c r="C97" s="461"/>
      <c r="D97" s="25" t="s">
        <v>272</v>
      </c>
      <c r="E97" s="106">
        <v>21</v>
      </c>
      <c r="F97" s="479">
        <v>0</v>
      </c>
      <c r="G97" s="527">
        <v>0</v>
      </c>
      <c r="H97" s="480">
        <v>0</v>
      </c>
      <c r="I97" s="480">
        <v>0</v>
      </c>
      <c r="J97" s="459">
        <v>0</v>
      </c>
      <c r="K97" s="154">
        <f t="shared" ref="K97:K102" si="5">E97*(G97+I97+J97)</f>
        <v>0</v>
      </c>
    </row>
    <row r="98" spans="1:11" ht="18" customHeight="1" x14ac:dyDescent="0.2">
      <c r="A98" s="392">
        <v>6608</v>
      </c>
      <c r="B98" s="23" t="s">
        <v>403</v>
      </c>
      <c r="C98" s="461"/>
      <c r="D98" s="25" t="s">
        <v>272</v>
      </c>
      <c r="E98" s="106">
        <v>21</v>
      </c>
      <c r="F98" s="479">
        <v>0</v>
      </c>
      <c r="G98" s="527">
        <v>0</v>
      </c>
      <c r="H98" s="480">
        <v>0</v>
      </c>
      <c r="I98" s="480">
        <v>0</v>
      </c>
      <c r="J98" s="459">
        <v>0</v>
      </c>
      <c r="K98" s="154">
        <f t="shared" si="5"/>
        <v>0</v>
      </c>
    </row>
    <row r="99" spans="1:11" ht="18" customHeight="1" x14ac:dyDescent="0.2">
      <c r="A99" s="392">
        <v>6609</v>
      </c>
      <c r="B99" s="23" t="s">
        <v>406</v>
      </c>
      <c r="C99" s="461"/>
      <c r="D99" s="25" t="s">
        <v>272</v>
      </c>
      <c r="E99" s="106">
        <v>21</v>
      </c>
      <c r="F99" s="479">
        <v>0</v>
      </c>
      <c r="G99" s="527">
        <v>0</v>
      </c>
      <c r="H99" s="480">
        <v>0</v>
      </c>
      <c r="I99" s="480">
        <v>0</v>
      </c>
      <c r="J99" s="459">
        <v>0</v>
      </c>
      <c r="K99" s="154">
        <f t="shared" si="5"/>
        <v>0</v>
      </c>
    </row>
    <row r="100" spans="1:11" ht="18" customHeight="1" x14ac:dyDescent="0.2">
      <c r="A100" s="392">
        <v>6612</v>
      </c>
      <c r="B100" s="23" t="s">
        <v>407</v>
      </c>
      <c r="C100" s="461"/>
      <c r="D100" s="25" t="s">
        <v>272</v>
      </c>
      <c r="E100" s="106">
        <v>0</v>
      </c>
      <c r="F100" s="479">
        <v>0</v>
      </c>
      <c r="G100" s="527">
        <v>0</v>
      </c>
      <c r="H100" s="480">
        <v>0</v>
      </c>
      <c r="I100" s="480">
        <v>0</v>
      </c>
      <c r="J100" s="459">
        <v>0</v>
      </c>
      <c r="K100" s="154">
        <f t="shared" si="5"/>
        <v>0</v>
      </c>
    </row>
    <row r="101" spans="1:11" ht="18" customHeight="1" x14ac:dyDescent="0.2">
      <c r="A101" s="392">
        <v>6618</v>
      </c>
      <c r="B101" s="23" t="s">
        <v>528</v>
      </c>
      <c r="C101" s="461"/>
      <c r="D101" s="25" t="s">
        <v>3</v>
      </c>
      <c r="E101" s="106">
        <v>21</v>
      </c>
      <c r="F101" s="479">
        <v>0</v>
      </c>
      <c r="G101" s="527">
        <v>0</v>
      </c>
      <c r="H101" s="480">
        <v>0</v>
      </c>
      <c r="I101" s="480">
        <v>0</v>
      </c>
      <c r="J101" s="459">
        <v>0</v>
      </c>
      <c r="K101" s="154">
        <f t="shared" si="5"/>
        <v>0</v>
      </c>
    </row>
    <row r="102" spans="1:11" ht="25.5" x14ac:dyDescent="0.2">
      <c r="A102" s="396">
        <v>6620</v>
      </c>
      <c r="B102" s="50" t="s">
        <v>358</v>
      </c>
      <c r="C102" s="468"/>
      <c r="D102" s="467"/>
      <c r="E102" s="470"/>
      <c r="F102" s="479">
        <v>0</v>
      </c>
      <c r="G102" s="527">
        <v>0</v>
      </c>
      <c r="H102" s="480">
        <v>0</v>
      </c>
      <c r="I102" s="480">
        <v>0</v>
      </c>
      <c r="J102" s="459">
        <v>0</v>
      </c>
      <c r="K102" s="154">
        <f t="shared" si="5"/>
        <v>0</v>
      </c>
    </row>
    <row r="103" spans="1:11" ht="18" customHeight="1" x14ac:dyDescent="0.2">
      <c r="A103" s="310"/>
      <c r="B103" s="31" t="s">
        <v>697</v>
      </c>
      <c r="C103" s="46"/>
      <c r="D103" s="111"/>
      <c r="E103" s="111"/>
      <c r="F103" s="485"/>
      <c r="G103" s="485"/>
      <c r="H103" s="485"/>
      <c r="I103" s="485"/>
      <c r="J103" s="485"/>
      <c r="K103" s="144">
        <f>SUM(K97:K102)</f>
        <v>0</v>
      </c>
    </row>
    <row r="104" spans="1:11" ht="6.75" customHeight="1" x14ac:dyDescent="0.2">
      <c r="A104" s="172"/>
      <c r="B104" s="173"/>
      <c r="C104" s="173"/>
      <c r="D104" s="136"/>
      <c r="E104" s="136"/>
      <c r="F104" s="487"/>
      <c r="G104" s="487"/>
      <c r="H104" s="487"/>
      <c r="I104" s="487"/>
      <c r="J104" s="487"/>
      <c r="K104" s="249"/>
    </row>
    <row r="105" spans="1:11" ht="18" customHeight="1" x14ac:dyDescent="0.2">
      <c r="A105" s="309">
        <v>6700</v>
      </c>
      <c r="B105" s="1" t="s">
        <v>666</v>
      </c>
      <c r="C105" s="1"/>
      <c r="D105" s="137"/>
      <c r="E105" s="137"/>
      <c r="F105" s="492"/>
      <c r="G105" s="492"/>
      <c r="H105" s="492"/>
      <c r="I105" s="492"/>
      <c r="J105" s="492"/>
      <c r="K105" s="204"/>
    </row>
    <row r="106" spans="1:11" x14ac:dyDescent="0.2">
      <c r="A106" s="397">
        <v>6701</v>
      </c>
      <c r="B106" s="28" t="s">
        <v>691</v>
      </c>
      <c r="C106" s="525"/>
      <c r="D106" s="265" t="s">
        <v>272</v>
      </c>
      <c r="E106" s="134">
        <v>19</v>
      </c>
      <c r="F106" s="479">
        <v>0</v>
      </c>
      <c r="G106" s="527">
        <v>0</v>
      </c>
      <c r="H106" s="480">
        <v>0</v>
      </c>
      <c r="I106" s="480">
        <v>0</v>
      </c>
      <c r="J106" s="459">
        <v>0</v>
      </c>
      <c r="K106" s="154">
        <f>E106*(G106+I106+J106)</f>
        <v>0</v>
      </c>
    </row>
    <row r="107" spans="1:11" ht="18" customHeight="1" x14ac:dyDescent="0.2">
      <c r="A107" s="167">
        <v>6708</v>
      </c>
      <c r="B107" s="23" t="s">
        <v>692</v>
      </c>
      <c r="C107" s="461"/>
      <c r="D107" s="25" t="s">
        <v>272</v>
      </c>
      <c r="E107" s="106">
        <v>19</v>
      </c>
      <c r="F107" s="479">
        <v>0</v>
      </c>
      <c r="G107" s="527">
        <v>0</v>
      </c>
      <c r="H107" s="480">
        <v>0</v>
      </c>
      <c r="I107" s="480">
        <v>0</v>
      </c>
      <c r="J107" s="459">
        <v>0</v>
      </c>
      <c r="K107" s="154">
        <f>E107*(G107+I107+J107)</f>
        <v>0</v>
      </c>
    </row>
    <row r="108" spans="1:11" ht="25.5" x14ac:dyDescent="0.2">
      <c r="A108" s="167">
        <v>6716</v>
      </c>
      <c r="B108" s="23" t="s">
        <v>529</v>
      </c>
      <c r="C108" s="461"/>
      <c r="D108" s="25" t="s">
        <v>3</v>
      </c>
      <c r="E108" s="106">
        <v>19</v>
      </c>
      <c r="F108" s="479">
        <v>0</v>
      </c>
      <c r="G108" s="527">
        <v>0</v>
      </c>
      <c r="H108" s="480">
        <v>0</v>
      </c>
      <c r="I108" s="480">
        <v>0</v>
      </c>
      <c r="J108" s="459">
        <v>0</v>
      </c>
      <c r="K108" s="154">
        <f>E108*(G108+I108+J108)</f>
        <v>0</v>
      </c>
    </row>
    <row r="109" spans="1:11" ht="25.5" x14ac:dyDescent="0.2">
      <c r="A109" s="167">
        <v>6717</v>
      </c>
      <c r="B109" s="50" t="s">
        <v>358</v>
      </c>
      <c r="C109" s="461"/>
      <c r="D109" s="462"/>
      <c r="E109" s="462"/>
      <c r="F109" s="479">
        <v>0</v>
      </c>
      <c r="G109" s="527">
        <v>0</v>
      </c>
      <c r="H109" s="480">
        <v>0</v>
      </c>
      <c r="I109" s="480">
        <v>0</v>
      </c>
      <c r="J109" s="459">
        <v>0</v>
      </c>
      <c r="K109" s="154">
        <f>E109*(G109+I109+J109)</f>
        <v>0</v>
      </c>
    </row>
    <row r="110" spans="1:11" ht="22.35" customHeight="1" x14ac:dyDescent="0.2">
      <c r="A110" s="310"/>
      <c r="B110" s="31" t="s">
        <v>690</v>
      </c>
      <c r="C110" s="46"/>
      <c r="D110" s="111"/>
      <c r="E110" s="111"/>
      <c r="F110" s="485"/>
      <c r="G110" s="485"/>
      <c r="H110" s="485"/>
      <c r="I110" s="485"/>
      <c r="J110" s="485"/>
      <c r="K110" s="144">
        <f>SUM(K106:K109)</f>
        <v>0</v>
      </c>
    </row>
    <row r="111" spans="1:11" ht="6" customHeight="1" x14ac:dyDescent="0.2">
      <c r="A111" s="172"/>
      <c r="B111" s="173"/>
      <c r="C111" s="173"/>
      <c r="D111" s="136"/>
      <c r="E111" s="136"/>
      <c r="F111" s="487"/>
      <c r="G111" s="487"/>
      <c r="H111" s="487"/>
      <c r="I111" s="487"/>
      <c r="J111" s="487"/>
      <c r="K111" s="249"/>
    </row>
    <row r="112" spans="1:11" ht="27" customHeight="1" x14ac:dyDescent="0.2">
      <c r="A112" s="309" t="s">
        <v>47</v>
      </c>
      <c r="B112" s="1" t="s">
        <v>435</v>
      </c>
      <c r="C112" s="1"/>
      <c r="D112" s="137"/>
      <c r="E112" s="137"/>
      <c r="F112" s="492"/>
      <c r="G112" s="492"/>
      <c r="H112" s="492"/>
      <c r="I112" s="492"/>
      <c r="J112" s="492"/>
      <c r="K112" s="204"/>
    </row>
    <row r="113" spans="1:11" ht="22.35" customHeight="1" x14ac:dyDescent="0.2">
      <c r="A113" s="167" t="s">
        <v>48</v>
      </c>
      <c r="B113" s="23" t="s">
        <v>694</v>
      </c>
      <c r="C113" s="461"/>
      <c r="D113" s="25" t="s">
        <v>3</v>
      </c>
      <c r="E113" s="106">
        <v>0</v>
      </c>
      <c r="F113" s="479">
        <v>0</v>
      </c>
      <c r="G113" s="503">
        <v>0</v>
      </c>
      <c r="H113" s="479">
        <v>0</v>
      </c>
      <c r="I113" s="479">
        <v>0</v>
      </c>
      <c r="J113" s="510" t="s">
        <v>429</v>
      </c>
      <c r="K113" s="264">
        <f>E113*(G113+I113)</f>
        <v>0</v>
      </c>
    </row>
    <row r="114" spans="1:11" ht="22.35" customHeight="1" x14ac:dyDescent="0.2">
      <c r="A114" s="167" t="s">
        <v>49</v>
      </c>
      <c r="B114" s="23" t="s">
        <v>695</v>
      </c>
      <c r="C114" s="461"/>
      <c r="D114" s="25" t="s">
        <v>3</v>
      </c>
      <c r="E114" s="106">
        <v>21</v>
      </c>
      <c r="F114" s="479">
        <v>0</v>
      </c>
      <c r="G114" s="503">
        <v>0</v>
      </c>
      <c r="H114" s="479">
        <v>0</v>
      </c>
      <c r="I114" s="479">
        <v>0</v>
      </c>
      <c r="J114" s="510" t="s">
        <v>429</v>
      </c>
      <c r="K114" s="264">
        <f>E114*(G114+I114)</f>
        <v>0</v>
      </c>
    </row>
    <row r="115" spans="1:11" ht="22.35" customHeight="1" x14ac:dyDescent="0.2">
      <c r="A115" s="167" t="s">
        <v>50</v>
      </c>
      <c r="B115" s="23" t="s">
        <v>696</v>
      </c>
      <c r="C115" s="461"/>
      <c r="D115" s="25" t="s">
        <v>3</v>
      </c>
      <c r="E115" s="106">
        <v>21</v>
      </c>
      <c r="F115" s="479">
        <v>0</v>
      </c>
      <c r="G115" s="503">
        <v>0</v>
      </c>
      <c r="H115" s="479">
        <v>0</v>
      </c>
      <c r="I115" s="479">
        <v>0</v>
      </c>
      <c r="J115" s="510" t="s">
        <v>429</v>
      </c>
      <c r="K115" s="264">
        <f>E115*(G115+I115)</f>
        <v>0</v>
      </c>
    </row>
    <row r="116" spans="1:11" ht="22.35" customHeight="1" thickBot="1" x14ac:dyDescent="0.25">
      <c r="A116" s="399"/>
      <c r="B116" s="400" t="s">
        <v>693</v>
      </c>
      <c r="C116" s="401"/>
      <c r="D116" s="402"/>
      <c r="E116" s="402"/>
      <c r="F116" s="404"/>
      <c r="G116" s="404"/>
      <c r="H116" s="404"/>
      <c r="I116" s="404"/>
      <c r="J116" s="404"/>
      <c r="K116" s="150">
        <f>SUM(K113:K115)</f>
        <v>0</v>
      </c>
    </row>
  </sheetData>
  <sheetProtection algorithmName="SHA-512" hashValue="vyzIFZk3kCMj9n0V5RLE6p0NEpFKFATca1g3eD+g0cAmmAqT7ffCHcyjEN5SeEhjg/v5Zj668rMD3Em5I2rUKw==" saltValue="gYBDOflVovECbHa8Ym6cOA==" spinCount="100000" sheet="1"/>
  <mergeCells count="5">
    <mergeCell ref="F7:G7"/>
    <mergeCell ref="H7:I7"/>
    <mergeCell ref="A11:F11"/>
    <mergeCell ref="C7:C8"/>
    <mergeCell ref="J4:K4"/>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de &amp;N</oddFooter>
  </headerFooter>
  <rowBreaks count="4" manualBreakCount="4">
    <brk id="36" max="10" man="1"/>
    <brk id="58" max="10" man="1"/>
    <brk id="76" max="10" man="1"/>
    <brk id="9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116"/>
  <sheetViews>
    <sheetView showGridLines="0" view="pageBreakPreview" zoomScaleNormal="70" zoomScaleSheetLayoutView="100" workbookViewId="0">
      <pane ySplit="8" topLeftCell="A24" activePane="bottomLeft" state="frozen"/>
      <selection pane="bottomLeft" activeCell="A2" sqref="A2"/>
    </sheetView>
  </sheetViews>
  <sheetFormatPr baseColWidth="10" defaultColWidth="9.140625" defaultRowHeight="12.75" x14ac:dyDescent="0.2"/>
  <cols>
    <col min="1" max="1" width="7.42578125" style="10" customWidth="1"/>
    <col min="2" max="2" width="51.85546875" style="10" customWidth="1"/>
    <col min="3" max="3" width="14.140625" style="10" customWidth="1"/>
    <col min="4" max="5" width="10" style="10" customWidth="1"/>
    <col min="6" max="9" width="15.7109375" style="10" customWidth="1"/>
    <col min="10" max="10" width="18.7109375" style="10" customWidth="1"/>
    <col min="11"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s="166" customFormat="1" ht="18" customHeight="1" x14ac:dyDescent="0.2">
      <c r="A1" s="378"/>
      <c r="B1" s="379"/>
      <c r="C1" s="379"/>
      <c r="D1" s="379"/>
      <c r="E1" s="379"/>
      <c r="F1" s="431"/>
      <c r="G1" s="381"/>
      <c r="H1" s="381"/>
      <c r="I1" s="381"/>
      <c r="J1" s="381"/>
      <c r="K1" s="382"/>
    </row>
    <row r="2" spans="1:11" ht="18" customHeight="1" x14ac:dyDescent="0.25">
      <c r="A2" s="172"/>
      <c r="B2" s="383"/>
      <c r="C2" s="383"/>
      <c r="D2" s="363" t="s">
        <v>779</v>
      </c>
      <c r="E2" s="173"/>
      <c r="F2" s="419"/>
      <c r="G2" s="369"/>
      <c r="H2" s="369"/>
      <c r="I2" s="369"/>
      <c r="J2" s="330"/>
      <c r="K2" s="384" t="s">
        <v>250</v>
      </c>
    </row>
    <row r="3" spans="1:11" ht="18" customHeight="1" x14ac:dyDescent="0.25">
      <c r="A3" s="172"/>
      <c r="B3" s="383"/>
      <c r="C3" s="383"/>
      <c r="D3" s="419" t="s">
        <v>341</v>
      </c>
      <c r="E3" s="173"/>
      <c r="F3" s="419"/>
      <c r="G3" s="369"/>
      <c r="H3" s="369"/>
      <c r="I3" s="369"/>
      <c r="J3" s="22" t="s">
        <v>249</v>
      </c>
      <c r="K3" s="365"/>
    </row>
    <row r="4" spans="1:11" ht="18" customHeight="1" x14ac:dyDescent="0.25">
      <c r="A4" s="172"/>
      <c r="B4" s="383"/>
      <c r="C4" s="383"/>
      <c r="D4" s="419" t="s">
        <v>248</v>
      </c>
      <c r="E4" s="369"/>
      <c r="F4" s="419"/>
      <c r="G4" s="369"/>
      <c r="H4" s="369"/>
      <c r="I4" s="369"/>
      <c r="J4" s="654" t="str">
        <f>IF('Prix Total'!J3="","",'Prix Total'!J3)</f>
        <v/>
      </c>
      <c r="K4" s="655"/>
    </row>
    <row r="5" spans="1:11" ht="6.75" customHeight="1" thickBot="1" x14ac:dyDescent="0.25">
      <c r="A5" s="367"/>
      <c r="B5" s="368"/>
      <c r="C5" s="368"/>
      <c r="D5" s="368"/>
      <c r="E5" s="368"/>
      <c r="F5" s="368"/>
      <c r="G5" s="368"/>
      <c r="H5" s="368"/>
      <c r="I5" s="368"/>
      <c r="J5" s="368"/>
      <c r="K5" s="370"/>
    </row>
    <row r="6" spans="1:11" ht="53.45" customHeight="1" x14ac:dyDescent="0.2">
      <c r="A6" s="121"/>
      <c r="B6" s="357"/>
      <c r="C6" s="647" t="s">
        <v>251</v>
      </c>
      <c r="D6" s="357"/>
      <c r="E6" s="357"/>
      <c r="F6" s="645" t="s">
        <v>255</v>
      </c>
      <c r="G6" s="646"/>
      <c r="H6" s="645" t="s">
        <v>254</v>
      </c>
      <c r="I6" s="646"/>
      <c r="J6" s="122" t="s">
        <v>256</v>
      </c>
      <c r="K6" s="163" t="s">
        <v>257</v>
      </c>
    </row>
    <row r="7" spans="1:11" s="332" customFormat="1" ht="15" customHeight="1" x14ac:dyDescent="0.2">
      <c r="A7" s="123" t="s">
        <v>0</v>
      </c>
      <c r="B7" s="47" t="s">
        <v>1</v>
      </c>
      <c r="C7" s="648"/>
      <c r="D7" s="358" t="s">
        <v>252</v>
      </c>
      <c r="E7" s="358" t="s">
        <v>253</v>
      </c>
      <c r="F7" s="48" t="s">
        <v>37</v>
      </c>
      <c r="G7" s="48" t="s">
        <v>38</v>
      </c>
      <c r="H7" s="48" t="s">
        <v>37</v>
      </c>
      <c r="I7" s="48" t="s">
        <v>38</v>
      </c>
      <c r="J7" s="49" t="s">
        <v>299</v>
      </c>
      <c r="K7" s="139" t="s">
        <v>39</v>
      </c>
    </row>
    <row r="8" spans="1:11" s="105" customFormat="1" ht="24" x14ac:dyDescent="0.2">
      <c r="A8" s="53"/>
      <c r="B8" s="51" t="s">
        <v>294</v>
      </c>
      <c r="C8" s="51"/>
      <c r="D8" s="51"/>
      <c r="E8" s="51" t="s">
        <v>64</v>
      </c>
      <c r="F8" s="51" t="s">
        <v>65</v>
      </c>
      <c r="G8" s="51" t="s">
        <v>66</v>
      </c>
      <c r="H8" s="51" t="s">
        <v>67</v>
      </c>
      <c r="I8" s="51" t="s">
        <v>68</v>
      </c>
      <c r="J8" s="52" t="s">
        <v>69</v>
      </c>
      <c r="K8" s="140" t="s">
        <v>198</v>
      </c>
    </row>
    <row r="9" spans="1:11" s="173" customFormat="1" ht="24" customHeight="1" x14ac:dyDescent="0.25">
      <c r="A9" s="649" t="s">
        <v>421</v>
      </c>
      <c r="B9" s="650"/>
      <c r="C9" s="650"/>
      <c r="D9" s="650"/>
      <c r="E9" s="650"/>
      <c r="F9" s="650"/>
      <c r="G9" s="650"/>
      <c r="H9" s="650"/>
      <c r="I9" s="650"/>
      <c r="J9" s="650"/>
      <c r="K9" s="171"/>
    </row>
    <row r="10" spans="1:11" ht="18" customHeight="1" x14ac:dyDescent="0.2">
      <c r="A10" s="387"/>
      <c r="B10" s="8" t="s">
        <v>721</v>
      </c>
      <c r="C10" s="8"/>
      <c r="D10" s="230"/>
      <c r="E10" s="230"/>
      <c r="F10" s="278"/>
      <c r="G10" s="278"/>
      <c r="H10" s="278"/>
      <c r="I10" s="278"/>
      <c r="J10" s="278"/>
      <c r="K10" s="232"/>
    </row>
    <row r="11" spans="1:11" ht="18" customHeight="1" x14ac:dyDescent="0.2">
      <c r="A11" s="167">
        <v>6000</v>
      </c>
      <c r="B11" s="32" t="s">
        <v>719</v>
      </c>
      <c r="C11" s="233"/>
      <c r="D11" s="233"/>
      <c r="E11" s="234"/>
      <c r="F11" s="279"/>
      <c r="G11" s="164"/>
      <c r="H11" s="164"/>
      <c r="I11" s="164"/>
      <c r="J11" s="97"/>
      <c r="K11" s="154">
        <f>K33</f>
        <v>0</v>
      </c>
    </row>
    <row r="12" spans="1:11" ht="18" customHeight="1" x14ac:dyDescent="0.2">
      <c r="A12" s="167">
        <v>2500</v>
      </c>
      <c r="B12" s="32" t="s">
        <v>351</v>
      </c>
      <c r="C12" s="233"/>
      <c r="D12" s="233"/>
      <c r="E12" s="234"/>
      <c r="F12" s="279"/>
      <c r="G12" s="164"/>
      <c r="H12" s="164"/>
      <c r="I12" s="164"/>
      <c r="J12" s="97"/>
      <c r="K12" s="154">
        <f>K37</f>
        <v>0</v>
      </c>
    </row>
    <row r="13" spans="1:11" ht="18" customHeight="1" x14ac:dyDescent="0.2">
      <c r="A13" s="167">
        <v>4300</v>
      </c>
      <c r="B13" s="32" t="s">
        <v>360</v>
      </c>
      <c r="C13" s="233"/>
      <c r="D13" s="233"/>
      <c r="E13" s="234"/>
      <c r="F13" s="279"/>
      <c r="G13" s="164"/>
      <c r="H13" s="164"/>
      <c r="I13" s="164"/>
      <c r="J13" s="97"/>
      <c r="K13" s="154">
        <f>K49</f>
        <v>0</v>
      </c>
    </row>
    <row r="14" spans="1:11" ht="18" customHeight="1" x14ac:dyDescent="0.2">
      <c r="A14" s="167">
        <v>5200</v>
      </c>
      <c r="B14" s="32" t="s">
        <v>655</v>
      </c>
      <c r="C14" s="233"/>
      <c r="D14" s="233"/>
      <c r="E14" s="234"/>
      <c r="F14" s="279"/>
      <c r="G14" s="164"/>
      <c r="H14" s="164"/>
      <c r="I14" s="164"/>
      <c r="J14" s="97"/>
      <c r="K14" s="154">
        <f>K59</f>
        <v>0</v>
      </c>
    </row>
    <row r="15" spans="1:11" s="166" customFormat="1" ht="18" customHeight="1" x14ac:dyDescent="0.2">
      <c r="A15" s="191">
        <v>6800</v>
      </c>
      <c r="B15" s="62" t="s">
        <v>70</v>
      </c>
      <c r="C15" s="129"/>
      <c r="D15" s="129"/>
      <c r="E15" s="130"/>
      <c r="F15" s="280"/>
      <c r="G15" s="117"/>
      <c r="H15" s="117"/>
      <c r="I15" s="117"/>
      <c r="J15" s="118"/>
      <c r="K15" s="146">
        <f>K88</f>
        <v>0</v>
      </c>
    </row>
    <row r="16" spans="1:11" ht="18" customHeight="1" x14ac:dyDescent="0.2">
      <c r="A16" s="167">
        <v>6600</v>
      </c>
      <c r="B16" s="62" t="s">
        <v>409</v>
      </c>
      <c r="C16" s="233"/>
      <c r="D16" s="233"/>
      <c r="E16" s="234"/>
      <c r="F16" s="279"/>
      <c r="G16" s="164"/>
      <c r="H16" s="164"/>
      <c r="I16" s="164"/>
      <c r="J16" s="97"/>
      <c r="K16" s="154">
        <f>K99</f>
        <v>0</v>
      </c>
    </row>
    <row r="17" spans="1:11" ht="18" customHeight="1" x14ac:dyDescent="0.2">
      <c r="A17" s="167">
        <v>6700</v>
      </c>
      <c r="B17" s="62" t="s">
        <v>340</v>
      </c>
      <c r="C17" s="233"/>
      <c r="D17" s="233"/>
      <c r="E17" s="234"/>
      <c r="F17" s="279"/>
      <c r="G17" s="164"/>
      <c r="H17" s="164"/>
      <c r="I17" s="164"/>
      <c r="J17" s="97"/>
      <c r="K17" s="154">
        <f>K108</f>
        <v>0</v>
      </c>
    </row>
    <row r="18" spans="1:11" ht="18" customHeight="1" x14ac:dyDescent="0.2">
      <c r="A18" s="167" t="s">
        <v>51</v>
      </c>
      <c r="B18" s="32" t="s">
        <v>342</v>
      </c>
      <c r="C18" s="233"/>
      <c r="D18" s="233"/>
      <c r="E18" s="234"/>
      <c r="F18" s="279"/>
      <c r="G18" s="164"/>
      <c r="H18" s="164"/>
      <c r="I18" s="164"/>
      <c r="J18" s="97"/>
      <c r="K18" s="154">
        <f>K116</f>
        <v>0</v>
      </c>
    </row>
    <row r="19" spans="1:11" ht="17.25" customHeight="1" x14ac:dyDescent="0.2">
      <c r="A19" s="310"/>
      <c r="B19" s="31" t="s">
        <v>722</v>
      </c>
      <c r="C19" s="46"/>
      <c r="D19" s="46"/>
      <c r="E19" s="46"/>
      <c r="F19" s="281"/>
      <c r="G19" s="38"/>
      <c r="H19" s="38"/>
      <c r="I19" s="38"/>
      <c r="J19" s="38"/>
      <c r="K19" s="144">
        <f>SUM(K11:K18)</f>
        <v>0</v>
      </c>
    </row>
    <row r="20" spans="1:11" ht="6" hidden="1" customHeight="1" x14ac:dyDescent="0.2">
      <c r="A20" s="172"/>
      <c r="B20" s="173"/>
      <c r="C20" s="173"/>
      <c r="D20" s="173"/>
      <c r="E20" s="173"/>
      <c r="F20" s="266"/>
      <c r="G20" s="266"/>
      <c r="H20" s="266"/>
      <c r="I20" s="266"/>
      <c r="J20" s="266"/>
      <c r="K20" s="249"/>
    </row>
    <row r="21" spans="1:11" ht="6" customHeight="1" x14ac:dyDescent="0.2">
      <c r="A21" s="172"/>
      <c r="B21" s="173"/>
      <c r="C21" s="173"/>
      <c r="D21" s="173"/>
      <c r="E21" s="173"/>
      <c r="F21" s="266"/>
      <c r="G21" s="266"/>
      <c r="H21" s="266"/>
      <c r="I21" s="266"/>
      <c r="J21" s="266"/>
      <c r="K21" s="249"/>
    </row>
    <row r="22" spans="1:11" ht="18" customHeight="1" x14ac:dyDescent="0.2">
      <c r="A22" s="309">
        <v>6000</v>
      </c>
      <c r="B22" s="1" t="s">
        <v>719</v>
      </c>
      <c r="C22" s="1"/>
      <c r="D22" s="137"/>
      <c r="E22" s="137"/>
      <c r="F22" s="203"/>
      <c r="G22" s="203"/>
      <c r="H22" s="203"/>
      <c r="I22" s="203"/>
      <c r="J22" s="203"/>
      <c r="K22" s="204"/>
    </row>
    <row r="23" spans="1:11" ht="25.5" x14ac:dyDescent="0.2">
      <c r="A23" s="175">
        <v>6001</v>
      </c>
      <c r="B23" s="29" t="s">
        <v>422</v>
      </c>
      <c r="C23" s="460"/>
      <c r="D23" s="25" t="s">
        <v>3</v>
      </c>
      <c r="E23" s="282">
        <v>1</v>
      </c>
      <c r="F23" s="476">
        <v>0</v>
      </c>
      <c r="G23" s="477">
        <v>0</v>
      </c>
      <c r="H23" s="477">
        <v>0</v>
      </c>
      <c r="I23" s="477">
        <v>0</v>
      </c>
      <c r="J23" s="478">
        <v>0</v>
      </c>
      <c r="K23" s="181">
        <f t="shared" ref="K23:K32" si="0">E23*(G23+I23+J23)</f>
        <v>0</v>
      </c>
    </row>
    <row r="24" spans="1:11" ht="25.5" x14ac:dyDescent="0.2">
      <c r="A24" s="182">
        <v>6002</v>
      </c>
      <c r="B24" s="36" t="s">
        <v>343</v>
      </c>
      <c r="C24" s="460"/>
      <c r="D24" s="25" t="s">
        <v>3</v>
      </c>
      <c r="E24" s="253">
        <v>1</v>
      </c>
      <c r="F24" s="479">
        <v>0</v>
      </c>
      <c r="G24" s="480">
        <v>0</v>
      </c>
      <c r="H24" s="480">
        <v>0</v>
      </c>
      <c r="I24" s="480">
        <v>0</v>
      </c>
      <c r="J24" s="459">
        <v>0</v>
      </c>
      <c r="K24" s="154">
        <f t="shared" si="0"/>
        <v>0</v>
      </c>
    </row>
    <row r="25" spans="1:11" ht="33" customHeight="1" x14ac:dyDescent="0.2">
      <c r="A25" s="182" t="s">
        <v>62</v>
      </c>
      <c r="B25" s="36" t="s">
        <v>423</v>
      </c>
      <c r="C25" s="460"/>
      <c r="D25" s="25" t="s">
        <v>3</v>
      </c>
      <c r="E25" s="253">
        <v>1</v>
      </c>
      <c r="F25" s="479">
        <v>0</v>
      </c>
      <c r="G25" s="480">
        <v>0</v>
      </c>
      <c r="H25" s="480">
        <v>0</v>
      </c>
      <c r="I25" s="480">
        <v>0</v>
      </c>
      <c r="J25" s="459">
        <v>0</v>
      </c>
      <c r="K25" s="154">
        <f t="shared" si="0"/>
        <v>0</v>
      </c>
    </row>
    <row r="26" spans="1:11" x14ac:dyDescent="0.2">
      <c r="A26" s="182">
        <v>6004</v>
      </c>
      <c r="B26" s="36" t="s">
        <v>2</v>
      </c>
      <c r="C26" s="460"/>
      <c r="D26" s="25"/>
      <c r="E26" s="253"/>
      <c r="F26" s="479">
        <v>0</v>
      </c>
      <c r="G26" s="480">
        <v>0</v>
      </c>
      <c r="H26" s="480">
        <v>0</v>
      </c>
      <c r="I26" s="480">
        <v>0</v>
      </c>
      <c r="J26" s="459">
        <v>0</v>
      </c>
      <c r="K26" s="154">
        <f t="shared" si="0"/>
        <v>0</v>
      </c>
    </row>
    <row r="27" spans="1:11" ht="30" customHeight="1" x14ac:dyDescent="0.2">
      <c r="A27" s="182">
        <v>6005</v>
      </c>
      <c r="B27" s="36" t="s">
        <v>346</v>
      </c>
      <c r="C27" s="460"/>
      <c r="D27" s="25" t="s">
        <v>3</v>
      </c>
      <c r="E27" s="253">
        <v>1</v>
      </c>
      <c r="F27" s="479">
        <v>0</v>
      </c>
      <c r="G27" s="480">
        <v>0</v>
      </c>
      <c r="H27" s="480">
        <v>0</v>
      </c>
      <c r="I27" s="480">
        <v>0</v>
      </c>
      <c r="J27" s="459">
        <v>0</v>
      </c>
      <c r="K27" s="154">
        <f t="shared" si="0"/>
        <v>0</v>
      </c>
    </row>
    <row r="28" spans="1:11" ht="19.5" customHeight="1" x14ac:dyDescent="0.2">
      <c r="A28" s="182">
        <v>6006</v>
      </c>
      <c r="B28" s="33" t="s">
        <v>650</v>
      </c>
      <c r="C28" s="461"/>
      <c r="D28" s="25" t="s">
        <v>3</v>
      </c>
      <c r="E28" s="253">
        <v>1</v>
      </c>
      <c r="F28" s="479">
        <v>0</v>
      </c>
      <c r="G28" s="480">
        <v>0</v>
      </c>
      <c r="H28" s="480">
        <v>0</v>
      </c>
      <c r="I28" s="480">
        <v>0</v>
      </c>
      <c r="J28" s="459">
        <v>0</v>
      </c>
      <c r="K28" s="154">
        <f t="shared" si="0"/>
        <v>0</v>
      </c>
    </row>
    <row r="29" spans="1:11" ht="18" customHeight="1" x14ac:dyDescent="0.2">
      <c r="A29" s="182">
        <v>6007</v>
      </c>
      <c r="B29" s="36" t="s">
        <v>347</v>
      </c>
      <c r="C29" s="460"/>
      <c r="D29" s="25" t="s">
        <v>3</v>
      </c>
      <c r="E29" s="253">
        <v>1</v>
      </c>
      <c r="F29" s="479">
        <v>0</v>
      </c>
      <c r="G29" s="480">
        <v>0</v>
      </c>
      <c r="H29" s="480">
        <v>0</v>
      </c>
      <c r="I29" s="480">
        <v>0</v>
      </c>
      <c r="J29" s="459">
        <v>0</v>
      </c>
      <c r="K29" s="154">
        <f t="shared" si="0"/>
        <v>0</v>
      </c>
    </row>
    <row r="30" spans="1:11" ht="25.5" x14ac:dyDescent="0.2">
      <c r="A30" s="182">
        <v>6008</v>
      </c>
      <c r="B30" s="36" t="s">
        <v>731</v>
      </c>
      <c r="C30" s="460"/>
      <c r="D30" s="25" t="s">
        <v>3</v>
      </c>
      <c r="E30" s="253">
        <v>1</v>
      </c>
      <c r="F30" s="479">
        <v>0</v>
      </c>
      <c r="G30" s="480">
        <v>0</v>
      </c>
      <c r="H30" s="480">
        <v>0</v>
      </c>
      <c r="I30" s="480">
        <v>0</v>
      </c>
      <c r="J30" s="459">
        <v>0</v>
      </c>
      <c r="K30" s="154">
        <f t="shared" si="0"/>
        <v>0</v>
      </c>
    </row>
    <row r="31" spans="1:11" ht="38.25" x14ac:dyDescent="0.2">
      <c r="A31" s="182" t="s">
        <v>197</v>
      </c>
      <c r="B31" s="132" t="s">
        <v>670</v>
      </c>
      <c r="C31" s="463"/>
      <c r="D31" s="25" t="s">
        <v>3</v>
      </c>
      <c r="E31" s="61">
        <v>1</v>
      </c>
      <c r="F31" s="479">
        <v>0</v>
      </c>
      <c r="G31" s="480">
        <v>0</v>
      </c>
      <c r="H31" s="480">
        <v>0</v>
      </c>
      <c r="I31" s="480">
        <v>0</v>
      </c>
      <c r="J31" s="459">
        <v>0</v>
      </c>
      <c r="K31" s="154">
        <f t="shared" si="0"/>
        <v>0</v>
      </c>
    </row>
    <row r="32" spans="1:11" ht="25.5" x14ac:dyDescent="0.2">
      <c r="A32" s="182">
        <v>6009</v>
      </c>
      <c r="B32" s="50" t="s">
        <v>358</v>
      </c>
      <c r="C32" s="464"/>
      <c r="D32" s="462"/>
      <c r="E32" s="465"/>
      <c r="F32" s="481">
        <v>0</v>
      </c>
      <c r="G32" s="480">
        <v>0</v>
      </c>
      <c r="H32" s="490">
        <v>0</v>
      </c>
      <c r="I32" s="490">
        <v>0</v>
      </c>
      <c r="J32" s="459">
        <v>0</v>
      </c>
      <c r="K32" s="257">
        <f t="shared" si="0"/>
        <v>0</v>
      </c>
    </row>
    <row r="33" spans="1:11" ht="18" customHeight="1" x14ac:dyDescent="0.2">
      <c r="A33" s="310"/>
      <c r="B33" s="31" t="s">
        <v>717</v>
      </c>
      <c r="C33" s="46"/>
      <c r="D33" s="111"/>
      <c r="E33" s="111"/>
      <c r="F33" s="484"/>
      <c r="G33" s="485"/>
      <c r="H33" s="485"/>
      <c r="I33" s="485"/>
      <c r="J33" s="485"/>
      <c r="K33" s="144">
        <f>SUM(K23:K32)</f>
        <v>0</v>
      </c>
    </row>
    <row r="34" spans="1:11" ht="6" customHeight="1" x14ac:dyDescent="0.2">
      <c r="A34" s="172"/>
      <c r="B34" s="173"/>
      <c r="C34" s="173"/>
      <c r="D34" s="136"/>
      <c r="E34" s="136"/>
      <c r="F34" s="487"/>
      <c r="G34" s="487"/>
      <c r="H34" s="487"/>
      <c r="I34" s="487"/>
      <c r="J34" s="487"/>
      <c r="K34" s="249"/>
    </row>
    <row r="35" spans="1:11" s="333" customFormat="1" ht="18" customHeight="1" x14ac:dyDescent="0.2">
      <c r="A35" s="124">
        <v>2500</v>
      </c>
      <c r="B35" s="9" t="s">
        <v>351</v>
      </c>
      <c r="C35" s="9"/>
      <c r="D35" s="254"/>
      <c r="E35" s="254"/>
      <c r="F35" s="489"/>
      <c r="G35" s="489"/>
      <c r="H35" s="489"/>
      <c r="I35" s="489"/>
      <c r="J35" s="489"/>
      <c r="K35" s="255"/>
    </row>
    <row r="36" spans="1:11" s="105" customFormat="1" ht="25.5" x14ac:dyDescent="0.2">
      <c r="A36" s="389">
        <v>2542</v>
      </c>
      <c r="B36" s="50" t="s">
        <v>358</v>
      </c>
      <c r="C36" s="466"/>
      <c r="D36" s="467"/>
      <c r="E36" s="467"/>
      <c r="F36" s="482">
        <v>0</v>
      </c>
      <c r="G36" s="482">
        <v>0</v>
      </c>
      <c r="H36" s="482">
        <v>0</v>
      </c>
      <c r="I36" s="482">
        <v>0</v>
      </c>
      <c r="J36" s="483">
        <v>0</v>
      </c>
      <c r="K36" s="257">
        <f>E36*(G36+I36+J36)</f>
        <v>0</v>
      </c>
    </row>
    <row r="37" spans="1:11" s="334" customFormat="1" ht="18" customHeight="1" x14ac:dyDescent="0.2">
      <c r="A37" s="390"/>
      <c r="B37" s="258" t="s">
        <v>424</v>
      </c>
      <c r="C37" s="259"/>
      <c r="D37" s="260"/>
      <c r="E37" s="260"/>
      <c r="F37" s="485"/>
      <c r="G37" s="485"/>
      <c r="H37" s="485"/>
      <c r="I37" s="485"/>
      <c r="J37" s="485"/>
      <c r="K37" s="144">
        <f>SUM(K36:K36)</f>
        <v>0</v>
      </c>
    </row>
    <row r="38" spans="1:11" ht="6.75" customHeight="1" x14ac:dyDescent="0.2">
      <c r="A38" s="172"/>
      <c r="B38" s="173"/>
      <c r="C38" s="173"/>
      <c r="D38" s="136"/>
      <c r="E38" s="136"/>
      <c r="F38" s="487"/>
      <c r="G38" s="487"/>
      <c r="H38" s="487"/>
      <c r="I38" s="487"/>
      <c r="J38" s="487"/>
      <c r="K38" s="249"/>
    </row>
    <row r="39" spans="1:11" ht="18" customHeight="1" x14ac:dyDescent="0.2">
      <c r="A39" s="309">
        <v>4300</v>
      </c>
      <c r="B39" s="1" t="s">
        <v>360</v>
      </c>
      <c r="C39" s="1"/>
      <c r="D39" s="137"/>
      <c r="E39" s="137"/>
      <c r="F39" s="492"/>
      <c r="G39" s="492"/>
      <c r="H39" s="492"/>
      <c r="I39" s="492"/>
      <c r="J39" s="492"/>
      <c r="K39" s="204"/>
    </row>
    <row r="40" spans="1:11" ht="18" customHeight="1" x14ac:dyDescent="0.2">
      <c r="A40" s="191">
        <v>4231</v>
      </c>
      <c r="B40" s="641" t="s">
        <v>783</v>
      </c>
      <c r="C40" s="457"/>
      <c r="D40" s="25" t="s">
        <v>272</v>
      </c>
      <c r="E40" s="106">
        <v>2</v>
      </c>
      <c r="F40" s="476">
        <v>0</v>
      </c>
      <c r="G40" s="458">
        <v>0</v>
      </c>
      <c r="H40" s="480">
        <v>0</v>
      </c>
      <c r="I40" s="480">
        <v>0</v>
      </c>
      <c r="J40" s="459">
        <v>0</v>
      </c>
      <c r="K40" s="154">
        <f t="shared" ref="K40:K48" si="1">E40*(G40+I40+J40)</f>
        <v>0</v>
      </c>
    </row>
    <row r="41" spans="1:11" ht="18" customHeight="1" x14ac:dyDescent="0.2">
      <c r="A41" s="191">
        <v>4332</v>
      </c>
      <c r="B41" s="27" t="s">
        <v>355</v>
      </c>
      <c r="C41" s="457"/>
      <c r="D41" s="25" t="s">
        <v>272</v>
      </c>
      <c r="E41" s="106">
        <v>1</v>
      </c>
      <c r="F41" s="479">
        <v>0</v>
      </c>
      <c r="G41" s="458">
        <v>0</v>
      </c>
      <c r="H41" s="458">
        <v>0</v>
      </c>
      <c r="I41" s="458">
        <v>0</v>
      </c>
      <c r="J41" s="459">
        <v>0</v>
      </c>
      <c r="K41" s="154">
        <f t="shared" si="1"/>
        <v>0</v>
      </c>
    </row>
    <row r="42" spans="1:11" ht="18" customHeight="1" x14ac:dyDescent="0.2">
      <c r="A42" s="191">
        <v>4353</v>
      </c>
      <c r="B42" s="27" t="s">
        <v>354</v>
      </c>
      <c r="C42" s="457"/>
      <c r="D42" s="25" t="s">
        <v>272</v>
      </c>
      <c r="E42" s="106">
        <v>2</v>
      </c>
      <c r="F42" s="479">
        <v>0</v>
      </c>
      <c r="G42" s="458">
        <v>0</v>
      </c>
      <c r="H42" s="458">
        <v>0</v>
      </c>
      <c r="I42" s="458">
        <v>0</v>
      </c>
      <c r="J42" s="459">
        <v>0</v>
      </c>
      <c r="K42" s="154">
        <f t="shared" si="1"/>
        <v>0</v>
      </c>
    </row>
    <row r="43" spans="1:11" ht="18" customHeight="1" x14ac:dyDescent="0.2">
      <c r="A43" s="191">
        <v>4354</v>
      </c>
      <c r="B43" s="27" t="s">
        <v>352</v>
      </c>
      <c r="C43" s="457"/>
      <c r="D43" s="25" t="s">
        <v>272</v>
      </c>
      <c r="E43" s="106">
        <v>2</v>
      </c>
      <c r="F43" s="479">
        <v>0</v>
      </c>
      <c r="G43" s="458">
        <v>0</v>
      </c>
      <c r="H43" s="458">
        <v>0</v>
      </c>
      <c r="I43" s="458">
        <v>0</v>
      </c>
      <c r="J43" s="459">
        <v>0</v>
      </c>
      <c r="K43" s="154">
        <f t="shared" si="1"/>
        <v>0</v>
      </c>
    </row>
    <row r="44" spans="1:11" ht="18" customHeight="1" x14ac:dyDescent="0.2">
      <c r="A44" s="191">
        <v>4356</v>
      </c>
      <c r="B44" s="27" t="s">
        <v>353</v>
      </c>
      <c r="C44" s="457"/>
      <c r="D44" s="25" t="s">
        <v>272</v>
      </c>
      <c r="E44" s="106">
        <v>2</v>
      </c>
      <c r="F44" s="479">
        <v>0</v>
      </c>
      <c r="G44" s="458">
        <v>0</v>
      </c>
      <c r="H44" s="458">
        <v>0</v>
      </c>
      <c r="I44" s="458">
        <v>0</v>
      </c>
      <c r="J44" s="459">
        <v>0</v>
      </c>
      <c r="K44" s="154">
        <f t="shared" si="1"/>
        <v>0</v>
      </c>
    </row>
    <row r="45" spans="1:11" ht="18" customHeight="1" x14ac:dyDescent="0.2">
      <c r="A45" s="191">
        <v>4363</v>
      </c>
      <c r="B45" s="27" t="s">
        <v>359</v>
      </c>
      <c r="C45" s="457"/>
      <c r="D45" s="25" t="s">
        <v>272</v>
      </c>
      <c r="E45" s="106">
        <v>1</v>
      </c>
      <c r="F45" s="479">
        <v>0</v>
      </c>
      <c r="G45" s="458">
        <v>0</v>
      </c>
      <c r="H45" s="458">
        <v>0</v>
      </c>
      <c r="I45" s="458">
        <v>0</v>
      </c>
      <c r="J45" s="459">
        <v>0</v>
      </c>
      <c r="K45" s="154">
        <f t="shared" si="1"/>
        <v>0</v>
      </c>
    </row>
    <row r="46" spans="1:11" ht="18" customHeight="1" x14ac:dyDescent="0.2">
      <c r="A46" s="191">
        <v>4405</v>
      </c>
      <c r="B46" s="27" t="s">
        <v>356</v>
      </c>
      <c r="C46" s="457"/>
      <c r="D46" s="25" t="s">
        <v>272</v>
      </c>
      <c r="E46" s="106">
        <v>2</v>
      </c>
      <c r="F46" s="479">
        <v>0</v>
      </c>
      <c r="G46" s="458">
        <v>0</v>
      </c>
      <c r="H46" s="458">
        <v>0</v>
      </c>
      <c r="I46" s="458">
        <v>0</v>
      </c>
      <c r="J46" s="459">
        <v>0</v>
      </c>
      <c r="K46" s="154">
        <f t="shared" si="1"/>
        <v>0</v>
      </c>
    </row>
    <row r="47" spans="1:11" ht="18" customHeight="1" x14ac:dyDescent="0.2">
      <c r="A47" s="191">
        <v>4412</v>
      </c>
      <c r="B47" s="27" t="s">
        <v>357</v>
      </c>
      <c r="C47" s="457"/>
      <c r="D47" s="25" t="s">
        <v>272</v>
      </c>
      <c r="E47" s="106">
        <v>2</v>
      </c>
      <c r="F47" s="479">
        <v>0</v>
      </c>
      <c r="G47" s="458">
        <v>0</v>
      </c>
      <c r="H47" s="458">
        <v>0</v>
      </c>
      <c r="I47" s="458">
        <v>0</v>
      </c>
      <c r="J47" s="459">
        <v>0</v>
      </c>
      <c r="K47" s="154">
        <f t="shared" si="1"/>
        <v>0</v>
      </c>
    </row>
    <row r="48" spans="1:11" s="11" customFormat="1" ht="25.5" x14ac:dyDescent="0.2">
      <c r="A48" s="391">
        <v>4390</v>
      </c>
      <c r="B48" s="50" t="s">
        <v>358</v>
      </c>
      <c r="C48" s="468"/>
      <c r="D48" s="469"/>
      <c r="E48" s="470"/>
      <c r="F48" s="493">
        <v>0</v>
      </c>
      <c r="G48" s="490">
        <v>0</v>
      </c>
      <c r="H48" s="490">
        <v>0</v>
      </c>
      <c r="I48" s="490">
        <v>0</v>
      </c>
      <c r="J48" s="494">
        <v>0</v>
      </c>
      <c r="K48" s="220">
        <f t="shared" si="1"/>
        <v>0</v>
      </c>
    </row>
    <row r="49" spans="1:11" ht="18" customHeight="1" x14ac:dyDescent="0.2">
      <c r="A49" s="310"/>
      <c r="B49" s="31" t="s">
        <v>361</v>
      </c>
      <c r="C49" s="46"/>
      <c r="D49" s="111"/>
      <c r="E49" s="111"/>
      <c r="F49" s="485"/>
      <c r="G49" s="485"/>
      <c r="H49" s="485"/>
      <c r="I49" s="485"/>
      <c r="J49" s="485"/>
      <c r="K49" s="144">
        <f>SUM(K40:K48)</f>
        <v>0</v>
      </c>
    </row>
    <row r="50" spans="1:11" ht="6" customHeight="1" x14ac:dyDescent="0.2">
      <c r="A50" s="172"/>
      <c r="B50" s="173"/>
      <c r="C50" s="173"/>
      <c r="D50" s="136"/>
      <c r="E50" s="136"/>
      <c r="F50" s="487"/>
      <c r="G50" s="487"/>
      <c r="H50" s="487"/>
      <c r="I50" s="487"/>
      <c r="J50" s="487"/>
      <c r="K50" s="249"/>
    </row>
    <row r="51" spans="1:11" ht="18" customHeight="1" x14ac:dyDescent="0.2">
      <c r="A51" s="309">
        <v>5200</v>
      </c>
      <c r="B51" s="21" t="s">
        <v>656</v>
      </c>
      <c r="C51" s="1"/>
      <c r="D51" s="137"/>
      <c r="E51" s="137"/>
      <c r="F51" s="492"/>
      <c r="G51" s="492"/>
      <c r="H51" s="492"/>
      <c r="I51" s="492"/>
      <c r="J51" s="492"/>
      <c r="K51" s="204"/>
    </row>
    <row r="52" spans="1:11" ht="18" customHeight="1" x14ac:dyDescent="0.2">
      <c r="A52" s="191" t="s">
        <v>5</v>
      </c>
      <c r="B52" s="27" t="s">
        <v>649</v>
      </c>
      <c r="C52" s="457"/>
      <c r="D52" s="25" t="s">
        <v>3</v>
      </c>
      <c r="E52" s="106">
        <v>1</v>
      </c>
      <c r="F52" s="479">
        <v>0</v>
      </c>
      <c r="G52" s="480">
        <v>0</v>
      </c>
      <c r="H52" s="480">
        <v>0</v>
      </c>
      <c r="I52" s="480">
        <v>0</v>
      </c>
      <c r="J52" s="459">
        <v>0</v>
      </c>
      <c r="K52" s="154">
        <f t="shared" ref="K52:K58" si="2">E52*(G52+I52+J52)</f>
        <v>0</v>
      </c>
    </row>
    <row r="53" spans="1:11" ht="18" customHeight="1" x14ac:dyDescent="0.2">
      <c r="A53" s="191" t="s">
        <v>6</v>
      </c>
      <c r="B53" s="27" t="s">
        <v>657</v>
      </c>
      <c r="C53" s="457"/>
      <c r="D53" s="25" t="s">
        <v>3</v>
      </c>
      <c r="E53" s="106">
        <v>1</v>
      </c>
      <c r="F53" s="479">
        <v>0</v>
      </c>
      <c r="G53" s="480">
        <v>0</v>
      </c>
      <c r="H53" s="480">
        <v>0</v>
      </c>
      <c r="I53" s="480">
        <v>0</v>
      </c>
      <c r="J53" s="459">
        <v>0</v>
      </c>
      <c r="K53" s="154">
        <f t="shared" si="2"/>
        <v>0</v>
      </c>
    </row>
    <row r="54" spans="1:11" ht="18" customHeight="1" x14ac:dyDescent="0.2">
      <c r="A54" s="191" t="s">
        <v>7</v>
      </c>
      <c r="B54" s="27" t="s">
        <v>683</v>
      </c>
      <c r="C54" s="457"/>
      <c r="D54" s="25" t="s">
        <v>3</v>
      </c>
      <c r="E54" s="106">
        <v>1</v>
      </c>
      <c r="F54" s="479">
        <v>0</v>
      </c>
      <c r="G54" s="480">
        <v>0</v>
      </c>
      <c r="H54" s="480">
        <v>0</v>
      </c>
      <c r="I54" s="480">
        <v>0</v>
      </c>
      <c r="J54" s="459">
        <v>0</v>
      </c>
      <c r="K54" s="154">
        <f t="shared" si="2"/>
        <v>0</v>
      </c>
    </row>
    <row r="55" spans="1:11" ht="18" customHeight="1" x14ac:dyDescent="0.2">
      <c r="A55" s="191" t="s">
        <v>8</v>
      </c>
      <c r="B55" s="27" t="s">
        <v>658</v>
      </c>
      <c r="C55" s="457"/>
      <c r="D55" s="25" t="s">
        <v>3</v>
      </c>
      <c r="E55" s="106">
        <v>1</v>
      </c>
      <c r="F55" s="479">
        <v>0</v>
      </c>
      <c r="G55" s="480">
        <v>0</v>
      </c>
      <c r="H55" s="480">
        <v>0</v>
      </c>
      <c r="I55" s="480">
        <v>0</v>
      </c>
      <c r="J55" s="459">
        <v>0</v>
      </c>
      <c r="K55" s="154">
        <f t="shared" si="2"/>
        <v>0</v>
      </c>
    </row>
    <row r="56" spans="1:11" ht="18" customHeight="1" x14ac:dyDescent="0.2">
      <c r="A56" s="191" t="s">
        <v>9</v>
      </c>
      <c r="B56" s="27" t="s">
        <v>735</v>
      </c>
      <c r="C56" s="457"/>
      <c r="D56" s="25" t="s">
        <v>3</v>
      </c>
      <c r="E56" s="106">
        <v>1</v>
      </c>
      <c r="F56" s="479">
        <v>0</v>
      </c>
      <c r="G56" s="480">
        <v>0</v>
      </c>
      <c r="H56" s="480">
        <v>0</v>
      </c>
      <c r="I56" s="480">
        <v>0</v>
      </c>
      <c r="J56" s="459">
        <v>0</v>
      </c>
      <c r="K56" s="154">
        <f t="shared" si="2"/>
        <v>0</v>
      </c>
    </row>
    <row r="57" spans="1:11" ht="18" customHeight="1" x14ac:dyDescent="0.2">
      <c r="A57" s="191" t="s">
        <v>10</v>
      </c>
      <c r="B57" s="27" t="s">
        <v>651</v>
      </c>
      <c r="C57" s="457"/>
      <c r="D57" s="25" t="s">
        <v>3</v>
      </c>
      <c r="E57" s="106">
        <v>1</v>
      </c>
      <c r="F57" s="479">
        <v>0</v>
      </c>
      <c r="G57" s="480">
        <v>0</v>
      </c>
      <c r="H57" s="480">
        <v>0</v>
      </c>
      <c r="I57" s="480">
        <v>0</v>
      </c>
      <c r="J57" s="459">
        <v>0</v>
      </c>
      <c r="K57" s="154">
        <f t="shared" si="2"/>
        <v>0</v>
      </c>
    </row>
    <row r="58" spans="1:11" ht="25.5" x14ac:dyDescent="0.2">
      <c r="A58" s="391" t="s">
        <v>11</v>
      </c>
      <c r="B58" s="50" t="s">
        <v>358</v>
      </c>
      <c r="C58" s="468"/>
      <c r="D58" s="467"/>
      <c r="E58" s="470"/>
      <c r="F58" s="493">
        <v>0</v>
      </c>
      <c r="G58" s="490">
        <v>0</v>
      </c>
      <c r="H58" s="490">
        <v>0</v>
      </c>
      <c r="I58" s="490">
        <v>0</v>
      </c>
      <c r="J58" s="494">
        <v>0</v>
      </c>
      <c r="K58" s="154">
        <f t="shared" si="2"/>
        <v>0</v>
      </c>
    </row>
    <row r="59" spans="1:11" ht="18" customHeight="1" x14ac:dyDescent="0.2">
      <c r="A59" s="310"/>
      <c r="B59" s="31" t="s">
        <v>659</v>
      </c>
      <c r="C59" s="46"/>
      <c r="D59" s="111"/>
      <c r="E59" s="111"/>
      <c r="F59" s="485"/>
      <c r="G59" s="485"/>
      <c r="H59" s="485"/>
      <c r="I59" s="485"/>
      <c r="J59" s="485"/>
      <c r="K59" s="144">
        <f>SUM(K52:K58)</f>
        <v>0</v>
      </c>
    </row>
    <row r="60" spans="1:11" ht="6" customHeight="1" x14ac:dyDescent="0.2">
      <c r="A60" s="172"/>
      <c r="B60" s="173"/>
      <c r="C60" s="173"/>
      <c r="D60" s="136"/>
      <c r="E60" s="136"/>
      <c r="F60" s="487"/>
      <c r="G60" s="487"/>
      <c r="H60" s="487"/>
      <c r="I60" s="487"/>
      <c r="J60" s="487"/>
      <c r="K60" s="249"/>
    </row>
    <row r="61" spans="1:11" ht="18" customHeight="1" x14ac:dyDescent="0.2">
      <c r="A61" s="309">
        <v>6800</v>
      </c>
      <c r="B61" s="1" t="s">
        <v>70</v>
      </c>
      <c r="C61" s="1"/>
      <c r="D61" s="137"/>
      <c r="E61" s="137"/>
      <c r="F61" s="492"/>
      <c r="G61" s="492"/>
      <c r="H61" s="492"/>
      <c r="I61" s="492"/>
      <c r="J61" s="492"/>
      <c r="K61" s="204"/>
    </row>
    <row r="62" spans="1:11" ht="25.5" x14ac:dyDescent="0.2">
      <c r="A62" s="191">
        <v>6801</v>
      </c>
      <c r="B62" s="27" t="s">
        <v>362</v>
      </c>
      <c r="C62" s="457"/>
      <c r="D62" s="25" t="s">
        <v>272</v>
      </c>
      <c r="E62" s="106">
        <v>2</v>
      </c>
      <c r="F62" s="476">
        <v>0</v>
      </c>
      <c r="G62" s="458">
        <v>0</v>
      </c>
      <c r="H62" s="480">
        <v>0</v>
      </c>
      <c r="I62" s="458">
        <v>0</v>
      </c>
      <c r="J62" s="459">
        <v>0</v>
      </c>
      <c r="K62" s="154">
        <f t="shared" ref="K62:K79" si="3">E62*(G62+I62+J62)</f>
        <v>0</v>
      </c>
    </row>
    <row r="63" spans="1:11" x14ac:dyDescent="0.2">
      <c r="A63" s="191">
        <v>6802</v>
      </c>
      <c r="B63" s="27" t="s">
        <v>364</v>
      </c>
      <c r="C63" s="457"/>
      <c r="D63" s="25" t="s">
        <v>272</v>
      </c>
      <c r="E63" s="106">
        <v>2</v>
      </c>
      <c r="F63" s="479">
        <v>0</v>
      </c>
      <c r="G63" s="479">
        <v>0</v>
      </c>
      <c r="H63" s="479">
        <v>0</v>
      </c>
      <c r="I63" s="479">
        <v>0</v>
      </c>
      <c r="J63" s="518">
        <v>0</v>
      </c>
      <c r="K63" s="264">
        <f t="shared" si="3"/>
        <v>0</v>
      </c>
    </row>
    <row r="64" spans="1:11" ht="25.5" x14ac:dyDescent="0.2">
      <c r="A64" s="191" t="s">
        <v>29</v>
      </c>
      <c r="B64" s="27" t="s">
        <v>363</v>
      </c>
      <c r="C64" s="457"/>
      <c r="D64" s="25" t="s">
        <v>272</v>
      </c>
      <c r="E64" s="106">
        <v>4</v>
      </c>
      <c r="F64" s="479">
        <v>0</v>
      </c>
      <c r="G64" s="479">
        <v>0</v>
      </c>
      <c r="H64" s="479">
        <v>0</v>
      </c>
      <c r="I64" s="479">
        <v>0</v>
      </c>
      <c r="J64" s="518">
        <v>0</v>
      </c>
      <c r="K64" s="264">
        <f t="shared" si="3"/>
        <v>0</v>
      </c>
    </row>
    <row r="65" spans="1:11" ht="25.5" x14ac:dyDescent="0.2">
      <c r="A65" s="191" t="s">
        <v>30</v>
      </c>
      <c r="B65" s="27" t="s">
        <v>365</v>
      </c>
      <c r="C65" s="457"/>
      <c r="D65" s="25" t="s">
        <v>272</v>
      </c>
      <c r="E65" s="106">
        <v>5</v>
      </c>
      <c r="F65" s="479">
        <v>0</v>
      </c>
      <c r="G65" s="479">
        <v>0</v>
      </c>
      <c r="H65" s="479">
        <v>0</v>
      </c>
      <c r="I65" s="479">
        <v>0</v>
      </c>
      <c r="J65" s="518">
        <v>0</v>
      </c>
      <c r="K65" s="264">
        <f t="shared" si="3"/>
        <v>0</v>
      </c>
    </row>
    <row r="66" spans="1:11" ht="25.5" x14ac:dyDescent="0.2">
      <c r="A66" s="191" t="s">
        <v>31</v>
      </c>
      <c r="B66" s="27" t="s">
        <v>367</v>
      </c>
      <c r="C66" s="457"/>
      <c r="D66" s="25" t="s">
        <v>272</v>
      </c>
      <c r="E66" s="106">
        <v>2</v>
      </c>
      <c r="F66" s="479">
        <v>0</v>
      </c>
      <c r="G66" s="479">
        <v>0</v>
      </c>
      <c r="H66" s="479">
        <v>0</v>
      </c>
      <c r="I66" s="479">
        <v>0</v>
      </c>
      <c r="J66" s="518">
        <v>0</v>
      </c>
      <c r="K66" s="264">
        <f t="shared" si="3"/>
        <v>0</v>
      </c>
    </row>
    <row r="67" spans="1:11" ht="18" customHeight="1" x14ac:dyDescent="0.2">
      <c r="A67" s="191">
        <v>6803</v>
      </c>
      <c r="B67" s="27" t="s">
        <v>366</v>
      </c>
      <c r="C67" s="457"/>
      <c r="D67" s="25" t="s">
        <v>272</v>
      </c>
      <c r="E67" s="106">
        <v>4</v>
      </c>
      <c r="F67" s="479">
        <v>0</v>
      </c>
      <c r="G67" s="479">
        <v>0</v>
      </c>
      <c r="H67" s="479">
        <v>0</v>
      </c>
      <c r="I67" s="479">
        <v>0</v>
      </c>
      <c r="J67" s="518">
        <v>0</v>
      </c>
      <c r="K67" s="264">
        <f t="shared" si="3"/>
        <v>0</v>
      </c>
    </row>
    <row r="68" spans="1:11" ht="18" customHeight="1" x14ac:dyDescent="0.2">
      <c r="A68" s="191">
        <v>6804</v>
      </c>
      <c r="B68" s="27" t="s">
        <v>368</v>
      </c>
      <c r="C68" s="457"/>
      <c r="D68" s="25" t="s">
        <v>272</v>
      </c>
      <c r="E68" s="106">
        <v>4</v>
      </c>
      <c r="F68" s="479">
        <v>0</v>
      </c>
      <c r="G68" s="479">
        <v>0</v>
      </c>
      <c r="H68" s="479">
        <v>0</v>
      </c>
      <c r="I68" s="479">
        <v>0</v>
      </c>
      <c r="J68" s="518">
        <v>0</v>
      </c>
      <c r="K68" s="264">
        <f t="shared" si="3"/>
        <v>0</v>
      </c>
    </row>
    <row r="69" spans="1:11" ht="18" customHeight="1" x14ac:dyDescent="0.2">
      <c r="A69" s="191">
        <v>6805</v>
      </c>
      <c r="B69" s="27" t="s">
        <v>369</v>
      </c>
      <c r="C69" s="457"/>
      <c r="D69" s="25" t="s">
        <v>272</v>
      </c>
      <c r="E69" s="106">
        <v>1</v>
      </c>
      <c r="F69" s="479">
        <v>0</v>
      </c>
      <c r="G69" s="479">
        <v>0</v>
      </c>
      <c r="H69" s="479">
        <v>0</v>
      </c>
      <c r="I69" s="479">
        <v>0</v>
      </c>
      <c r="J69" s="518">
        <v>0</v>
      </c>
      <c r="K69" s="264">
        <f t="shared" si="3"/>
        <v>0</v>
      </c>
    </row>
    <row r="70" spans="1:11" ht="25.5" x14ac:dyDescent="0.2">
      <c r="A70" s="191">
        <v>6806</v>
      </c>
      <c r="B70" s="27" t="s">
        <v>370</v>
      </c>
      <c r="C70" s="457"/>
      <c r="D70" s="25" t="s">
        <v>272</v>
      </c>
      <c r="E70" s="106">
        <v>2</v>
      </c>
      <c r="F70" s="479">
        <v>0</v>
      </c>
      <c r="G70" s="479">
        <v>0</v>
      </c>
      <c r="H70" s="479">
        <v>0</v>
      </c>
      <c r="I70" s="479">
        <v>0</v>
      </c>
      <c r="J70" s="518">
        <v>0</v>
      </c>
      <c r="K70" s="264">
        <f t="shared" si="3"/>
        <v>0</v>
      </c>
    </row>
    <row r="71" spans="1:11" ht="38.25" x14ac:dyDescent="0.2">
      <c r="A71" s="191">
        <v>6807</v>
      </c>
      <c r="B71" s="27" t="s">
        <v>372</v>
      </c>
      <c r="C71" s="457"/>
      <c r="D71" s="25" t="s">
        <v>272</v>
      </c>
      <c r="E71" s="106">
        <v>4</v>
      </c>
      <c r="F71" s="479">
        <v>0</v>
      </c>
      <c r="G71" s="479">
        <v>0</v>
      </c>
      <c r="H71" s="479">
        <v>0</v>
      </c>
      <c r="I71" s="479">
        <v>0</v>
      </c>
      <c r="J71" s="518">
        <v>0</v>
      </c>
      <c r="K71" s="264">
        <f t="shared" si="3"/>
        <v>0</v>
      </c>
    </row>
    <row r="72" spans="1:11" ht="38.25" x14ac:dyDescent="0.2">
      <c r="A72" s="182" t="s">
        <v>12</v>
      </c>
      <c r="B72" s="27" t="s">
        <v>371</v>
      </c>
      <c r="C72" s="471"/>
      <c r="D72" s="87" t="s">
        <v>272</v>
      </c>
      <c r="E72" s="135">
        <v>4</v>
      </c>
      <c r="F72" s="517">
        <v>0</v>
      </c>
      <c r="G72" s="517">
        <v>0</v>
      </c>
      <c r="H72" s="517">
        <v>0</v>
      </c>
      <c r="I72" s="479">
        <v>0</v>
      </c>
      <c r="J72" s="529">
        <v>0</v>
      </c>
      <c r="K72" s="283">
        <f t="shared" si="3"/>
        <v>0</v>
      </c>
    </row>
    <row r="73" spans="1:11" ht="18" customHeight="1" x14ac:dyDescent="0.2">
      <c r="A73" s="191">
        <v>6808</v>
      </c>
      <c r="B73" s="27" t="s">
        <v>373</v>
      </c>
      <c r="C73" s="457"/>
      <c r="D73" s="25" t="s">
        <v>272</v>
      </c>
      <c r="E73" s="106">
        <v>2</v>
      </c>
      <c r="F73" s="479">
        <v>0</v>
      </c>
      <c r="G73" s="479">
        <v>0</v>
      </c>
      <c r="H73" s="479">
        <v>0</v>
      </c>
      <c r="I73" s="479">
        <v>0</v>
      </c>
      <c r="J73" s="518">
        <v>0</v>
      </c>
      <c r="K73" s="264">
        <f t="shared" si="3"/>
        <v>0</v>
      </c>
    </row>
    <row r="74" spans="1:11" ht="28.5" customHeight="1" x14ac:dyDescent="0.2">
      <c r="A74" s="191">
        <v>6809</v>
      </c>
      <c r="B74" s="27" t="s">
        <v>374</v>
      </c>
      <c r="C74" s="457"/>
      <c r="D74" s="25" t="s">
        <v>272</v>
      </c>
      <c r="E74" s="106">
        <v>0</v>
      </c>
      <c r="F74" s="479">
        <v>0</v>
      </c>
      <c r="G74" s="479">
        <v>0</v>
      </c>
      <c r="H74" s="479">
        <v>0</v>
      </c>
      <c r="I74" s="479">
        <v>0</v>
      </c>
      <c r="J74" s="518">
        <v>0</v>
      </c>
      <c r="K74" s="264">
        <f t="shared" si="3"/>
        <v>0</v>
      </c>
    </row>
    <row r="75" spans="1:11" ht="18" customHeight="1" x14ac:dyDescent="0.2">
      <c r="A75" s="191" t="s">
        <v>13</v>
      </c>
      <c r="B75" s="27" t="s">
        <v>375</v>
      </c>
      <c r="C75" s="457"/>
      <c r="D75" s="25" t="s">
        <v>272</v>
      </c>
      <c r="E75" s="106">
        <v>0</v>
      </c>
      <c r="F75" s="479">
        <v>0</v>
      </c>
      <c r="G75" s="479">
        <v>0</v>
      </c>
      <c r="H75" s="479">
        <v>0</v>
      </c>
      <c r="I75" s="479">
        <v>0</v>
      </c>
      <c r="J75" s="518">
        <v>0</v>
      </c>
      <c r="K75" s="264">
        <f t="shared" si="3"/>
        <v>0</v>
      </c>
    </row>
    <row r="76" spans="1:11" ht="18" customHeight="1" x14ac:dyDescent="0.2">
      <c r="A76" s="191">
        <v>6810</v>
      </c>
      <c r="B76" s="27" t="s">
        <v>376</v>
      </c>
      <c r="C76" s="457"/>
      <c r="D76" s="25" t="s">
        <v>3</v>
      </c>
      <c r="E76" s="106">
        <v>1</v>
      </c>
      <c r="F76" s="479">
        <v>0</v>
      </c>
      <c r="G76" s="517">
        <v>0</v>
      </c>
      <c r="H76" s="479">
        <v>0</v>
      </c>
      <c r="I76" s="517">
        <v>0</v>
      </c>
      <c r="J76" s="518">
        <v>0</v>
      </c>
      <c r="K76" s="264">
        <f t="shared" si="3"/>
        <v>0</v>
      </c>
    </row>
    <row r="77" spans="1:11" ht="18" customHeight="1" x14ac:dyDescent="0.2">
      <c r="A77" s="191">
        <v>6811</v>
      </c>
      <c r="B77" s="27" t="s">
        <v>377</v>
      </c>
      <c r="C77" s="457"/>
      <c r="D77" s="25" t="s">
        <v>272</v>
      </c>
      <c r="E77" s="106">
        <v>3</v>
      </c>
      <c r="F77" s="479">
        <v>0</v>
      </c>
      <c r="G77" s="479">
        <v>0</v>
      </c>
      <c r="H77" s="479">
        <v>0</v>
      </c>
      <c r="I77" s="479">
        <v>0</v>
      </c>
      <c r="J77" s="518">
        <v>0</v>
      </c>
      <c r="K77" s="264">
        <f t="shared" si="3"/>
        <v>0</v>
      </c>
    </row>
    <row r="78" spans="1:11" ht="18" customHeight="1" x14ac:dyDescent="0.2">
      <c r="A78" s="191">
        <v>6812</v>
      </c>
      <c r="B78" s="27" t="s">
        <v>378</v>
      </c>
      <c r="C78" s="457"/>
      <c r="D78" s="25" t="s">
        <v>272</v>
      </c>
      <c r="E78" s="106">
        <v>2</v>
      </c>
      <c r="F78" s="479">
        <v>0</v>
      </c>
      <c r="G78" s="479">
        <v>0</v>
      </c>
      <c r="H78" s="479">
        <v>0</v>
      </c>
      <c r="I78" s="479">
        <v>0</v>
      </c>
      <c r="J78" s="518">
        <v>0</v>
      </c>
      <c r="K78" s="264">
        <f t="shared" si="3"/>
        <v>0</v>
      </c>
    </row>
    <row r="79" spans="1:11" ht="18" customHeight="1" x14ac:dyDescent="0.2">
      <c r="A79" s="191">
        <v>6813</v>
      </c>
      <c r="B79" s="261" t="s">
        <v>380</v>
      </c>
      <c r="C79" s="471"/>
      <c r="D79" s="25" t="s">
        <v>272</v>
      </c>
      <c r="E79" s="106">
        <v>2</v>
      </c>
      <c r="F79" s="479">
        <v>0</v>
      </c>
      <c r="G79" s="479">
        <v>0</v>
      </c>
      <c r="H79" s="479">
        <v>0</v>
      </c>
      <c r="I79" s="479">
        <v>0</v>
      </c>
      <c r="J79" s="518">
        <v>0</v>
      </c>
      <c r="K79" s="264">
        <f t="shared" si="3"/>
        <v>0</v>
      </c>
    </row>
    <row r="80" spans="1:11" ht="25.9" customHeight="1" x14ac:dyDescent="0.2">
      <c r="A80" s="191">
        <v>6814</v>
      </c>
      <c r="B80" s="27" t="s">
        <v>425</v>
      </c>
      <c r="C80" s="457"/>
      <c r="D80" s="25" t="s">
        <v>272</v>
      </c>
      <c r="E80" s="106">
        <v>0</v>
      </c>
      <c r="F80" s="479"/>
      <c r="G80" s="479"/>
      <c r="H80" s="479"/>
      <c r="I80" s="479"/>
      <c r="J80" s="518"/>
      <c r="K80" s="264"/>
    </row>
    <row r="81" spans="1:11" ht="18" customHeight="1" x14ac:dyDescent="0.2">
      <c r="A81" s="191">
        <v>6815</v>
      </c>
      <c r="B81" s="27" t="s">
        <v>382</v>
      </c>
      <c r="C81" s="457"/>
      <c r="D81" s="25" t="s">
        <v>272</v>
      </c>
      <c r="E81" s="106">
        <v>2</v>
      </c>
      <c r="F81" s="479">
        <v>0</v>
      </c>
      <c r="G81" s="479">
        <v>0</v>
      </c>
      <c r="H81" s="479">
        <v>0</v>
      </c>
      <c r="I81" s="479">
        <v>0</v>
      </c>
      <c r="J81" s="518">
        <v>0</v>
      </c>
      <c r="K81" s="264">
        <f t="shared" ref="K81:K87" si="4">E81*(G81+I81+J81)</f>
        <v>0</v>
      </c>
    </row>
    <row r="82" spans="1:11" ht="18" customHeight="1" x14ac:dyDescent="0.2">
      <c r="A82" s="191">
        <v>6816</v>
      </c>
      <c r="B82" s="27" t="s">
        <v>711</v>
      </c>
      <c r="C82" s="457"/>
      <c r="D82" s="25" t="s">
        <v>272</v>
      </c>
      <c r="E82" s="106">
        <v>4</v>
      </c>
      <c r="F82" s="479">
        <v>0</v>
      </c>
      <c r="G82" s="479">
        <v>0</v>
      </c>
      <c r="H82" s="479">
        <v>0</v>
      </c>
      <c r="I82" s="479">
        <v>0</v>
      </c>
      <c r="J82" s="518">
        <v>0</v>
      </c>
      <c r="K82" s="264">
        <f t="shared" si="4"/>
        <v>0</v>
      </c>
    </row>
    <row r="83" spans="1:11" x14ac:dyDescent="0.2">
      <c r="A83" s="191">
        <v>6817</v>
      </c>
      <c r="B83" s="27" t="s">
        <v>383</v>
      </c>
      <c r="C83" s="472"/>
      <c r="D83" s="252" t="s">
        <v>272</v>
      </c>
      <c r="E83" s="106">
        <v>1</v>
      </c>
      <c r="F83" s="479">
        <v>0</v>
      </c>
      <c r="G83" s="479">
        <v>0</v>
      </c>
      <c r="H83" s="508">
        <v>0</v>
      </c>
      <c r="I83" s="508">
        <v>0</v>
      </c>
      <c r="J83" s="518">
        <v>0</v>
      </c>
      <c r="K83" s="264">
        <f t="shared" si="4"/>
        <v>0</v>
      </c>
    </row>
    <row r="84" spans="1:11" ht="18" customHeight="1" x14ac:dyDescent="0.2">
      <c r="A84" s="191" t="s">
        <v>33</v>
      </c>
      <c r="B84" s="27" t="s">
        <v>384</v>
      </c>
      <c r="C84" s="472"/>
      <c r="D84" s="252" t="s">
        <v>272</v>
      </c>
      <c r="E84" s="106">
        <v>10</v>
      </c>
      <c r="F84" s="479">
        <v>0</v>
      </c>
      <c r="G84" s="479">
        <v>0</v>
      </c>
      <c r="H84" s="508">
        <v>0</v>
      </c>
      <c r="I84" s="479">
        <v>0</v>
      </c>
      <c r="J84" s="518">
        <v>0</v>
      </c>
      <c r="K84" s="264">
        <f t="shared" si="4"/>
        <v>0</v>
      </c>
    </row>
    <row r="85" spans="1:11" ht="38.25" x14ac:dyDescent="0.2">
      <c r="A85" s="191" t="s">
        <v>34</v>
      </c>
      <c r="B85" s="27" t="s">
        <v>660</v>
      </c>
      <c r="C85" s="457"/>
      <c r="D85" s="25" t="s">
        <v>3</v>
      </c>
      <c r="E85" s="106">
        <v>1</v>
      </c>
      <c r="F85" s="479">
        <v>0</v>
      </c>
      <c r="G85" s="517">
        <v>0</v>
      </c>
      <c r="H85" s="479">
        <v>0</v>
      </c>
      <c r="I85" s="517">
        <v>0</v>
      </c>
      <c r="J85" s="518">
        <v>0</v>
      </c>
      <c r="K85" s="264">
        <f t="shared" si="4"/>
        <v>0</v>
      </c>
    </row>
    <row r="86" spans="1:11" x14ac:dyDescent="0.2">
      <c r="A86" s="167">
        <v>6215</v>
      </c>
      <c r="B86" s="27" t="s">
        <v>385</v>
      </c>
      <c r="C86" s="457"/>
      <c r="D86" s="25" t="s">
        <v>272</v>
      </c>
      <c r="E86" s="106">
        <v>1</v>
      </c>
      <c r="F86" s="479">
        <v>0</v>
      </c>
      <c r="G86" s="497">
        <v>0</v>
      </c>
      <c r="H86" s="458">
        <v>0</v>
      </c>
      <c r="I86" s="458">
        <v>0</v>
      </c>
      <c r="J86" s="459">
        <v>0</v>
      </c>
      <c r="K86" s="154">
        <f t="shared" si="4"/>
        <v>0</v>
      </c>
    </row>
    <row r="87" spans="1:11" ht="25.5" x14ac:dyDescent="0.2">
      <c r="A87" s="391" t="s">
        <v>32</v>
      </c>
      <c r="B87" s="50" t="s">
        <v>358</v>
      </c>
      <c r="C87" s="468"/>
      <c r="D87" s="467"/>
      <c r="E87" s="470"/>
      <c r="F87" s="493">
        <v>0</v>
      </c>
      <c r="G87" s="530">
        <v>0</v>
      </c>
      <c r="H87" s="519">
        <v>0</v>
      </c>
      <c r="I87" s="519">
        <v>0</v>
      </c>
      <c r="J87" s="531">
        <v>0</v>
      </c>
      <c r="K87" s="264">
        <f t="shared" si="4"/>
        <v>0</v>
      </c>
    </row>
    <row r="88" spans="1:11" ht="18" customHeight="1" x14ac:dyDescent="0.2">
      <c r="A88" s="310"/>
      <c r="B88" s="31" t="s">
        <v>426</v>
      </c>
      <c r="C88" s="46"/>
      <c r="D88" s="111"/>
      <c r="E88" s="111"/>
      <c r="F88" s="485"/>
      <c r="G88" s="485"/>
      <c r="H88" s="485"/>
      <c r="I88" s="485"/>
      <c r="J88" s="485"/>
      <c r="K88" s="144">
        <f>SUM(K62:K87)</f>
        <v>0</v>
      </c>
    </row>
    <row r="89" spans="1:11" ht="6.75" customHeight="1" x14ac:dyDescent="0.2">
      <c r="A89" s="172"/>
      <c r="B89" s="173"/>
      <c r="C89" s="173"/>
      <c r="D89" s="136"/>
      <c r="E89" s="136"/>
      <c r="F89" s="487"/>
      <c r="G89" s="487"/>
      <c r="H89" s="487"/>
      <c r="I89" s="487"/>
      <c r="J89" s="487"/>
      <c r="K89" s="249"/>
    </row>
    <row r="90" spans="1:11" ht="18" customHeight="1" x14ac:dyDescent="0.2">
      <c r="A90" s="309">
        <v>6600</v>
      </c>
      <c r="B90" s="1" t="s">
        <v>409</v>
      </c>
      <c r="C90" s="1"/>
      <c r="D90" s="137"/>
      <c r="E90" s="137"/>
      <c r="F90" s="492"/>
      <c r="G90" s="492"/>
      <c r="H90" s="492"/>
      <c r="I90" s="492"/>
      <c r="J90" s="492"/>
      <c r="K90" s="204"/>
    </row>
    <row r="91" spans="1:11" ht="18" customHeight="1" x14ac:dyDescent="0.2">
      <c r="A91" s="167">
        <v>6601</v>
      </c>
      <c r="B91" s="27" t="s">
        <v>405</v>
      </c>
      <c r="C91" s="457"/>
      <c r="D91" s="25" t="s">
        <v>272</v>
      </c>
      <c r="E91" s="106">
        <v>1</v>
      </c>
      <c r="F91" s="479">
        <v>0</v>
      </c>
      <c r="G91" s="479">
        <v>0</v>
      </c>
      <c r="H91" s="479">
        <v>0</v>
      </c>
      <c r="I91" s="479">
        <v>0</v>
      </c>
      <c r="J91" s="518">
        <v>0</v>
      </c>
      <c r="K91" s="264">
        <f t="shared" ref="K91:K98" si="5">E91*(G91+I91+J91)</f>
        <v>0</v>
      </c>
    </row>
    <row r="92" spans="1:11" ht="25.5" x14ac:dyDescent="0.2">
      <c r="A92" s="392">
        <v>6607</v>
      </c>
      <c r="B92" s="23" t="s">
        <v>404</v>
      </c>
      <c r="C92" s="461"/>
      <c r="D92" s="25" t="s">
        <v>272</v>
      </c>
      <c r="E92" s="106">
        <v>24</v>
      </c>
      <c r="F92" s="479">
        <v>0</v>
      </c>
      <c r="G92" s="479">
        <v>0</v>
      </c>
      <c r="H92" s="479">
        <v>0</v>
      </c>
      <c r="I92" s="479">
        <v>0</v>
      </c>
      <c r="J92" s="518">
        <v>0</v>
      </c>
      <c r="K92" s="264">
        <f t="shared" si="5"/>
        <v>0</v>
      </c>
    </row>
    <row r="93" spans="1:11" ht="18" customHeight="1" x14ac:dyDescent="0.2">
      <c r="A93" s="392">
        <v>6608</v>
      </c>
      <c r="B93" s="23" t="s">
        <v>403</v>
      </c>
      <c r="C93" s="461"/>
      <c r="D93" s="25" t="s">
        <v>272</v>
      </c>
      <c r="E93" s="106">
        <v>0</v>
      </c>
      <c r="F93" s="479">
        <v>0</v>
      </c>
      <c r="G93" s="479">
        <v>0</v>
      </c>
      <c r="H93" s="479">
        <v>0</v>
      </c>
      <c r="I93" s="479">
        <v>0</v>
      </c>
      <c r="J93" s="518">
        <v>0</v>
      </c>
      <c r="K93" s="264">
        <f t="shared" si="5"/>
        <v>0</v>
      </c>
    </row>
    <row r="94" spans="1:11" ht="18" customHeight="1" x14ac:dyDescent="0.2">
      <c r="A94" s="392">
        <v>6609</v>
      </c>
      <c r="B94" s="23" t="s">
        <v>406</v>
      </c>
      <c r="C94" s="461"/>
      <c r="D94" s="25" t="s">
        <v>272</v>
      </c>
      <c r="E94" s="106">
        <v>0</v>
      </c>
      <c r="F94" s="479">
        <v>0</v>
      </c>
      <c r="G94" s="479">
        <v>0</v>
      </c>
      <c r="H94" s="479">
        <v>0</v>
      </c>
      <c r="I94" s="479">
        <v>0</v>
      </c>
      <c r="J94" s="518">
        <v>0</v>
      </c>
      <c r="K94" s="264">
        <f t="shared" si="5"/>
        <v>0</v>
      </c>
    </row>
    <row r="95" spans="1:11" ht="18" customHeight="1" x14ac:dyDescent="0.2">
      <c r="A95" s="392">
        <v>6612</v>
      </c>
      <c r="B95" s="23" t="s">
        <v>407</v>
      </c>
      <c r="C95" s="461"/>
      <c r="D95" s="25" t="s">
        <v>272</v>
      </c>
      <c r="E95" s="106">
        <v>1</v>
      </c>
      <c r="F95" s="479">
        <v>0</v>
      </c>
      <c r="G95" s="479">
        <v>0</v>
      </c>
      <c r="H95" s="479">
        <v>0</v>
      </c>
      <c r="I95" s="479">
        <v>0</v>
      </c>
      <c r="J95" s="518">
        <v>0</v>
      </c>
      <c r="K95" s="264">
        <f t="shared" si="5"/>
        <v>0</v>
      </c>
    </row>
    <row r="96" spans="1:11" ht="18" customHeight="1" x14ac:dyDescent="0.2">
      <c r="A96" s="392">
        <v>6618</v>
      </c>
      <c r="B96" s="23" t="s">
        <v>520</v>
      </c>
      <c r="C96" s="461"/>
      <c r="D96" s="25" t="s">
        <v>3</v>
      </c>
      <c r="E96" s="25">
        <v>1</v>
      </c>
      <c r="F96" s="479">
        <v>0</v>
      </c>
      <c r="G96" s="517">
        <v>0</v>
      </c>
      <c r="H96" s="517">
        <v>0</v>
      </c>
      <c r="I96" s="517">
        <v>0</v>
      </c>
      <c r="J96" s="518">
        <v>0</v>
      </c>
      <c r="K96" s="264">
        <f t="shared" si="5"/>
        <v>0</v>
      </c>
    </row>
    <row r="97" spans="1:11" ht="18" customHeight="1" x14ac:dyDescent="0.2">
      <c r="A97" s="392" t="s">
        <v>41</v>
      </c>
      <c r="B97" s="23" t="s">
        <v>408</v>
      </c>
      <c r="C97" s="461"/>
      <c r="D97" s="25" t="s">
        <v>3</v>
      </c>
      <c r="E97" s="25">
        <v>1</v>
      </c>
      <c r="F97" s="479">
        <v>0</v>
      </c>
      <c r="G97" s="517">
        <v>0</v>
      </c>
      <c r="H97" s="517">
        <v>0</v>
      </c>
      <c r="I97" s="517">
        <v>0</v>
      </c>
      <c r="J97" s="518">
        <v>0</v>
      </c>
      <c r="K97" s="264">
        <f t="shared" si="5"/>
        <v>0</v>
      </c>
    </row>
    <row r="98" spans="1:11" ht="25.5" x14ac:dyDescent="0.2">
      <c r="A98" s="396">
        <v>6620</v>
      </c>
      <c r="B98" s="50" t="s">
        <v>358</v>
      </c>
      <c r="C98" s="468"/>
      <c r="D98" s="467"/>
      <c r="E98" s="470"/>
      <c r="F98" s="493">
        <v>0</v>
      </c>
      <c r="G98" s="519">
        <v>0</v>
      </c>
      <c r="H98" s="519">
        <v>0</v>
      </c>
      <c r="I98" s="519">
        <v>0</v>
      </c>
      <c r="J98" s="531">
        <v>0</v>
      </c>
      <c r="K98" s="264">
        <f t="shared" si="5"/>
        <v>0</v>
      </c>
    </row>
    <row r="99" spans="1:11" ht="18" customHeight="1" x14ac:dyDescent="0.2">
      <c r="A99" s="310"/>
      <c r="B99" s="31" t="s">
        <v>410</v>
      </c>
      <c r="C99" s="46"/>
      <c r="D99" s="111"/>
      <c r="E99" s="111"/>
      <c r="F99" s="485"/>
      <c r="G99" s="485"/>
      <c r="H99" s="485"/>
      <c r="I99" s="485"/>
      <c r="J99" s="485"/>
      <c r="K99" s="144">
        <f>SUM(K91:K98)</f>
        <v>0</v>
      </c>
    </row>
    <row r="100" spans="1:11" ht="6.75" customHeight="1" x14ac:dyDescent="0.2">
      <c r="A100" s="172"/>
      <c r="B100" s="173"/>
      <c r="C100" s="173"/>
      <c r="D100" s="136"/>
      <c r="E100" s="136"/>
      <c r="F100" s="487"/>
      <c r="G100" s="487"/>
      <c r="H100" s="487"/>
      <c r="I100" s="487"/>
      <c r="J100" s="487"/>
      <c r="K100" s="249"/>
    </row>
    <row r="101" spans="1:11" ht="18" customHeight="1" x14ac:dyDescent="0.2">
      <c r="A101" s="309">
        <v>6700</v>
      </c>
      <c r="B101" s="1" t="s">
        <v>414</v>
      </c>
      <c r="C101" s="1"/>
      <c r="D101" s="137"/>
      <c r="E101" s="137"/>
      <c r="F101" s="492"/>
      <c r="G101" s="492"/>
      <c r="H101" s="492"/>
      <c r="I101" s="492"/>
      <c r="J101" s="492"/>
      <c r="K101" s="204"/>
    </row>
    <row r="102" spans="1:11" ht="18" customHeight="1" x14ac:dyDescent="0.2">
      <c r="A102" s="397">
        <v>6701</v>
      </c>
      <c r="B102" s="28" t="s">
        <v>411</v>
      </c>
      <c r="C102" s="461"/>
      <c r="D102" s="25" t="s">
        <v>272</v>
      </c>
      <c r="E102" s="106">
        <v>1</v>
      </c>
      <c r="F102" s="458">
        <v>0</v>
      </c>
      <c r="G102" s="458">
        <v>0</v>
      </c>
      <c r="H102" s="458">
        <v>0</v>
      </c>
      <c r="I102" s="458">
        <v>0</v>
      </c>
      <c r="J102" s="459">
        <v>0</v>
      </c>
      <c r="K102" s="154">
        <f t="shared" ref="K102:K107" si="6">E102*(G102+I102+J102)</f>
        <v>0</v>
      </c>
    </row>
    <row r="103" spans="1:11" ht="18" customHeight="1" x14ac:dyDescent="0.2">
      <c r="A103" s="167">
        <v>6708</v>
      </c>
      <c r="B103" s="23" t="s">
        <v>412</v>
      </c>
      <c r="C103" s="461"/>
      <c r="D103" s="25" t="s">
        <v>272</v>
      </c>
      <c r="E103" s="284">
        <v>1</v>
      </c>
      <c r="F103" s="458">
        <v>0</v>
      </c>
      <c r="G103" s="458">
        <v>0</v>
      </c>
      <c r="H103" s="458">
        <v>0</v>
      </c>
      <c r="I103" s="458">
        <v>0</v>
      </c>
      <c r="J103" s="459">
        <v>0</v>
      </c>
      <c r="K103" s="154">
        <f t="shared" si="6"/>
        <v>0</v>
      </c>
    </row>
    <row r="104" spans="1:11" ht="25.5" x14ac:dyDescent="0.2">
      <c r="A104" s="211">
        <v>6714</v>
      </c>
      <c r="B104" s="417" t="s">
        <v>736</v>
      </c>
      <c r="C104" s="464"/>
      <c r="D104" s="252" t="s">
        <v>272</v>
      </c>
      <c r="E104" s="285">
        <v>1</v>
      </c>
      <c r="F104" s="458">
        <v>0</v>
      </c>
      <c r="G104" s="458">
        <v>0</v>
      </c>
      <c r="H104" s="458">
        <v>0</v>
      </c>
      <c r="I104" s="458">
        <v>0</v>
      </c>
      <c r="J104" s="459">
        <v>0</v>
      </c>
      <c r="K104" s="154">
        <f t="shared" si="6"/>
        <v>0</v>
      </c>
    </row>
    <row r="105" spans="1:11" ht="20.45" customHeight="1" x14ac:dyDescent="0.2">
      <c r="A105" s="211">
        <v>6715</v>
      </c>
      <c r="B105" s="30" t="s">
        <v>413</v>
      </c>
      <c r="C105" s="464"/>
      <c r="D105" s="252" t="s">
        <v>272</v>
      </c>
      <c r="E105" s="285">
        <v>1</v>
      </c>
      <c r="F105" s="458">
        <v>0</v>
      </c>
      <c r="G105" s="458">
        <v>0</v>
      </c>
      <c r="H105" s="458">
        <v>0</v>
      </c>
      <c r="I105" s="458">
        <v>0</v>
      </c>
      <c r="J105" s="459">
        <v>0</v>
      </c>
      <c r="K105" s="154">
        <f t="shared" si="6"/>
        <v>0</v>
      </c>
    </row>
    <row r="106" spans="1:11" ht="25.5" x14ac:dyDescent="0.2">
      <c r="A106" s="167">
        <v>6716</v>
      </c>
      <c r="B106" s="33" t="s">
        <v>529</v>
      </c>
      <c r="C106" s="461"/>
      <c r="D106" s="25" t="s">
        <v>3</v>
      </c>
      <c r="E106" s="25">
        <v>1</v>
      </c>
      <c r="F106" s="458">
        <v>0</v>
      </c>
      <c r="G106" s="458">
        <v>0</v>
      </c>
      <c r="H106" s="458">
        <v>0</v>
      </c>
      <c r="I106" s="458">
        <v>0</v>
      </c>
      <c r="J106" s="459">
        <v>0</v>
      </c>
      <c r="K106" s="154">
        <f t="shared" si="6"/>
        <v>0</v>
      </c>
    </row>
    <row r="107" spans="1:11" ht="25.5" x14ac:dyDescent="0.2">
      <c r="A107" s="217">
        <v>6717</v>
      </c>
      <c r="B107" s="50" t="s">
        <v>358</v>
      </c>
      <c r="C107" s="468"/>
      <c r="D107" s="469"/>
      <c r="E107" s="470"/>
      <c r="F107" s="458">
        <v>0</v>
      </c>
      <c r="G107" s="458">
        <v>0</v>
      </c>
      <c r="H107" s="458">
        <v>0</v>
      </c>
      <c r="I107" s="458">
        <v>0</v>
      </c>
      <c r="J107" s="459">
        <v>0</v>
      </c>
      <c r="K107" s="154">
        <f t="shared" si="6"/>
        <v>0</v>
      </c>
    </row>
    <row r="108" spans="1:11" ht="18" customHeight="1" x14ac:dyDescent="0.2">
      <c r="A108" s="310"/>
      <c r="B108" s="31" t="s">
        <v>415</v>
      </c>
      <c r="C108" s="46"/>
      <c r="D108" s="111"/>
      <c r="E108" s="111"/>
      <c r="F108" s="485"/>
      <c r="G108" s="485"/>
      <c r="H108" s="485"/>
      <c r="I108" s="485"/>
      <c r="J108" s="485"/>
      <c r="K108" s="144">
        <f>SUM(K102:K107)</f>
        <v>0</v>
      </c>
    </row>
    <row r="109" spans="1:11" ht="6.75" customHeight="1" x14ac:dyDescent="0.2">
      <c r="A109" s="172"/>
      <c r="B109" s="173"/>
      <c r="C109" s="173"/>
      <c r="D109" s="136"/>
      <c r="E109" s="136"/>
      <c r="F109" s="487"/>
      <c r="G109" s="487"/>
      <c r="H109" s="487"/>
      <c r="I109" s="487"/>
      <c r="J109" s="487"/>
      <c r="K109" s="249"/>
    </row>
    <row r="110" spans="1:11" ht="25.35" customHeight="1" x14ac:dyDescent="0.2">
      <c r="A110" s="309" t="s">
        <v>51</v>
      </c>
      <c r="B110" s="1" t="s">
        <v>342</v>
      </c>
      <c r="C110" s="1"/>
      <c r="D110" s="137"/>
      <c r="E110" s="137"/>
      <c r="F110" s="492"/>
      <c r="G110" s="492"/>
      <c r="H110" s="492"/>
      <c r="I110" s="492"/>
      <c r="J110" s="492"/>
      <c r="K110" s="204"/>
    </row>
    <row r="111" spans="1:11" ht="18" customHeight="1" x14ac:dyDescent="0.2">
      <c r="A111" s="167" t="s">
        <v>53</v>
      </c>
      <c r="B111" s="23" t="s">
        <v>427</v>
      </c>
      <c r="C111" s="461"/>
      <c r="D111" s="25" t="s">
        <v>3</v>
      </c>
      <c r="E111" s="25">
        <v>1</v>
      </c>
      <c r="F111" s="479">
        <v>0</v>
      </c>
      <c r="G111" s="479">
        <v>0</v>
      </c>
      <c r="H111" s="479">
        <v>0</v>
      </c>
      <c r="I111" s="479">
        <v>0</v>
      </c>
      <c r="J111" s="510" t="s">
        <v>429</v>
      </c>
      <c r="K111" s="154">
        <f>E111*(G111+I111)</f>
        <v>0</v>
      </c>
    </row>
    <row r="112" spans="1:11" ht="18" customHeight="1" x14ac:dyDescent="0.2">
      <c r="A112" s="167" t="s">
        <v>54</v>
      </c>
      <c r="B112" s="23" t="s">
        <v>418</v>
      </c>
      <c r="C112" s="461"/>
      <c r="D112" s="25" t="s">
        <v>3</v>
      </c>
      <c r="E112" s="25">
        <v>1</v>
      </c>
      <c r="F112" s="479">
        <v>0</v>
      </c>
      <c r="G112" s="479">
        <v>0</v>
      </c>
      <c r="H112" s="479">
        <v>0</v>
      </c>
      <c r="I112" s="479">
        <v>0</v>
      </c>
      <c r="J112" s="510" t="s">
        <v>429</v>
      </c>
      <c r="K112" s="154">
        <f>E112*(G112+I112)</f>
        <v>0</v>
      </c>
    </row>
    <row r="113" spans="1:11" ht="18" customHeight="1" x14ac:dyDescent="0.2">
      <c r="A113" s="167" t="s">
        <v>55</v>
      </c>
      <c r="B113" s="23" t="s">
        <v>428</v>
      </c>
      <c r="C113" s="461"/>
      <c r="D113" s="25" t="s">
        <v>3</v>
      </c>
      <c r="E113" s="25">
        <v>1</v>
      </c>
      <c r="F113" s="479">
        <v>0</v>
      </c>
      <c r="G113" s="479">
        <v>0</v>
      </c>
      <c r="H113" s="479">
        <v>0</v>
      </c>
      <c r="I113" s="479">
        <v>0</v>
      </c>
      <c r="J113" s="510" t="s">
        <v>429</v>
      </c>
      <c r="K113" s="154">
        <f>E113*(G113+I113)</f>
        <v>0</v>
      </c>
    </row>
    <row r="114" spans="1:11" ht="18" customHeight="1" x14ac:dyDescent="0.2">
      <c r="A114" s="167" t="s">
        <v>56</v>
      </c>
      <c r="B114" s="23" t="s">
        <v>419</v>
      </c>
      <c r="C114" s="461"/>
      <c r="D114" s="25" t="s">
        <v>3</v>
      </c>
      <c r="E114" s="25">
        <v>1</v>
      </c>
      <c r="F114" s="479">
        <v>0</v>
      </c>
      <c r="G114" s="479">
        <v>0</v>
      </c>
      <c r="H114" s="479">
        <v>0</v>
      </c>
      <c r="I114" s="479">
        <v>0</v>
      </c>
      <c r="J114" s="510" t="s">
        <v>429</v>
      </c>
      <c r="K114" s="154">
        <f>E114*(G114+I114)</f>
        <v>0</v>
      </c>
    </row>
    <row r="115" spans="1:11" ht="25.5" x14ac:dyDescent="0.2">
      <c r="A115" s="398" t="s">
        <v>57</v>
      </c>
      <c r="B115" s="50" t="s">
        <v>358</v>
      </c>
      <c r="C115" s="468"/>
      <c r="D115" s="467"/>
      <c r="E115" s="470"/>
      <c r="F115" s="458">
        <v>0</v>
      </c>
      <c r="G115" s="458">
        <v>0</v>
      </c>
      <c r="H115" s="458">
        <v>0</v>
      </c>
      <c r="I115" s="458">
        <v>0</v>
      </c>
      <c r="J115" s="510" t="s">
        <v>429</v>
      </c>
      <c r="K115" s="154">
        <f>E115*(G115+I115)</f>
        <v>0</v>
      </c>
    </row>
    <row r="116" spans="1:11" ht="18" customHeight="1" thickBot="1" x14ac:dyDescent="0.25">
      <c r="A116" s="399"/>
      <c r="B116" s="400" t="s">
        <v>420</v>
      </c>
      <c r="C116" s="401"/>
      <c r="D116" s="402"/>
      <c r="E116" s="402"/>
      <c r="F116" s="404"/>
      <c r="G116" s="404"/>
      <c r="H116" s="404"/>
      <c r="I116" s="404"/>
      <c r="J116" s="404"/>
      <c r="K116" s="150">
        <f>SUM(K111:K115)</f>
        <v>0</v>
      </c>
    </row>
  </sheetData>
  <sheetProtection algorithmName="SHA-512" hashValue="NmqGjCbu7uZi5SaG2+A5Zd4u9YsRl/3CLqNG2bqR0i6vRFtt0acWAbfoAZg2APtHI5Zxso6YSDnCjNXdZ/ibig==" saltValue="22mnLCn4SSaLLQj9xADVDQ==" spinCount="100000" sheet="1"/>
  <mergeCells count="5">
    <mergeCell ref="F6:G6"/>
    <mergeCell ref="H6:I6"/>
    <mergeCell ref="A9:J9"/>
    <mergeCell ref="C6:C7"/>
    <mergeCell ref="J4:K4"/>
  </mergeCells>
  <printOptions horizontalCentered="1"/>
  <pageMargins left="0.23622047244094491" right="0.23622047244094491" top="0.51181102362204722" bottom="0.47244094488188981" header="0.31496062992125984" footer="0.31496062992125984"/>
  <pageSetup paperSize="9" scale="75" fitToHeight="0" orientation="landscape" r:id="rId1"/>
  <headerFooter alignWithMargins="0">
    <oddFooter>&amp;C&amp;A&amp;R&amp;9Page &amp;P de &amp;N</oddFooter>
  </headerFooter>
  <rowBreaks count="4" manualBreakCount="4">
    <brk id="34" max="10" man="1"/>
    <brk id="60" max="10" man="1"/>
    <brk id="83" max="10" man="1"/>
    <brk id="10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view="pageBreakPreview" zoomScaleNormal="70" zoomScaleSheetLayoutView="100" workbookViewId="0">
      <pane ySplit="9" topLeftCell="A10" activePane="bottomLeft" state="frozen"/>
      <selection pane="bottomLeft" activeCell="A2" sqref="A2"/>
    </sheetView>
  </sheetViews>
  <sheetFormatPr baseColWidth="10" defaultColWidth="9.140625" defaultRowHeight="12.75" x14ac:dyDescent="0.2"/>
  <cols>
    <col min="1" max="1" width="7.42578125" style="10" customWidth="1"/>
    <col min="2" max="2" width="51.85546875" style="10" customWidth="1"/>
    <col min="3" max="3" width="13.85546875" style="10" customWidth="1"/>
    <col min="4" max="5" width="10" style="10" customWidth="1"/>
    <col min="6" max="6" width="15.7109375" style="338" customWidth="1"/>
    <col min="7" max="11" width="15.7109375" style="10" customWidth="1"/>
    <col min="12" max="258" width="9.140625" style="10"/>
    <col min="259" max="259" width="7.42578125" style="10" customWidth="1"/>
    <col min="260" max="260" width="49.7109375" style="10" customWidth="1"/>
    <col min="261" max="262" width="10" style="10" customWidth="1"/>
    <col min="263" max="267" width="15.7109375" style="10" customWidth="1"/>
    <col min="268" max="514" width="9.140625" style="10"/>
    <col min="515" max="515" width="7.42578125" style="10" customWidth="1"/>
    <col min="516" max="516" width="49.7109375" style="10" customWidth="1"/>
    <col min="517" max="518" width="10" style="10" customWidth="1"/>
    <col min="519" max="523" width="15.7109375" style="10" customWidth="1"/>
    <col min="524" max="770" width="9.140625" style="10"/>
    <col min="771" max="771" width="7.42578125" style="10" customWidth="1"/>
    <col min="772" max="772" width="49.7109375" style="10" customWidth="1"/>
    <col min="773" max="774" width="10" style="10" customWidth="1"/>
    <col min="775" max="779" width="15.7109375" style="10" customWidth="1"/>
    <col min="780" max="1026" width="9.140625" style="10"/>
    <col min="1027" max="1027" width="7.42578125" style="10" customWidth="1"/>
    <col min="1028" max="1028" width="49.7109375" style="10" customWidth="1"/>
    <col min="1029" max="1030" width="10" style="10" customWidth="1"/>
    <col min="1031" max="1035" width="15.7109375" style="10" customWidth="1"/>
    <col min="1036" max="1282" width="9.140625" style="10"/>
    <col min="1283" max="1283" width="7.42578125" style="10" customWidth="1"/>
    <col min="1284" max="1284" width="49.7109375" style="10" customWidth="1"/>
    <col min="1285" max="1286" width="10" style="10" customWidth="1"/>
    <col min="1287" max="1291" width="15.7109375" style="10" customWidth="1"/>
    <col min="1292" max="1538" width="9.140625" style="10"/>
    <col min="1539" max="1539" width="7.42578125" style="10" customWidth="1"/>
    <col min="1540" max="1540" width="49.7109375" style="10" customWidth="1"/>
    <col min="1541" max="1542" width="10" style="10" customWidth="1"/>
    <col min="1543" max="1547" width="15.7109375" style="10" customWidth="1"/>
    <col min="1548" max="1794" width="9.140625" style="10"/>
    <col min="1795" max="1795" width="7.42578125" style="10" customWidth="1"/>
    <col min="1796" max="1796" width="49.7109375" style="10" customWidth="1"/>
    <col min="1797" max="1798" width="10" style="10" customWidth="1"/>
    <col min="1799" max="1803" width="15.7109375" style="10" customWidth="1"/>
    <col min="1804" max="2050" width="9.140625" style="10"/>
    <col min="2051" max="2051" width="7.42578125" style="10" customWidth="1"/>
    <col min="2052" max="2052" width="49.7109375" style="10" customWidth="1"/>
    <col min="2053" max="2054" width="10" style="10" customWidth="1"/>
    <col min="2055" max="2059" width="15.7109375" style="10" customWidth="1"/>
    <col min="2060" max="2306" width="9.140625" style="10"/>
    <col min="2307" max="2307" width="7.42578125" style="10" customWidth="1"/>
    <col min="2308" max="2308" width="49.7109375" style="10" customWidth="1"/>
    <col min="2309" max="2310" width="10" style="10" customWidth="1"/>
    <col min="2311" max="2315" width="15.7109375" style="10" customWidth="1"/>
    <col min="2316" max="2562" width="9.140625" style="10"/>
    <col min="2563" max="2563" width="7.42578125" style="10" customWidth="1"/>
    <col min="2564" max="2564" width="49.7109375" style="10" customWidth="1"/>
    <col min="2565" max="2566" width="10" style="10" customWidth="1"/>
    <col min="2567" max="2571" width="15.7109375" style="10" customWidth="1"/>
    <col min="2572" max="2818" width="9.140625" style="10"/>
    <col min="2819" max="2819" width="7.42578125" style="10" customWidth="1"/>
    <col min="2820" max="2820" width="49.7109375" style="10" customWidth="1"/>
    <col min="2821" max="2822" width="10" style="10" customWidth="1"/>
    <col min="2823" max="2827" width="15.7109375" style="10" customWidth="1"/>
    <col min="2828" max="3074" width="9.140625" style="10"/>
    <col min="3075" max="3075" width="7.42578125" style="10" customWidth="1"/>
    <col min="3076" max="3076" width="49.7109375" style="10" customWidth="1"/>
    <col min="3077" max="3078" width="10" style="10" customWidth="1"/>
    <col min="3079" max="3083" width="15.7109375" style="10" customWidth="1"/>
    <col min="3084" max="3330" width="9.140625" style="10"/>
    <col min="3331" max="3331" width="7.42578125" style="10" customWidth="1"/>
    <col min="3332" max="3332" width="49.7109375" style="10" customWidth="1"/>
    <col min="3333" max="3334" width="10" style="10" customWidth="1"/>
    <col min="3335" max="3339" width="15.7109375" style="10" customWidth="1"/>
    <col min="3340" max="3586" width="9.140625" style="10"/>
    <col min="3587" max="3587" width="7.42578125" style="10" customWidth="1"/>
    <col min="3588" max="3588" width="49.7109375" style="10" customWidth="1"/>
    <col min="3589" max="3590" width="10" style="10" customWidth="1"/>
    <col min="3591" max="3595" width="15.7109375" style="10" customWidth="1"/>
    <col min="3596" max="3842" width="9.140625" style="10"/>
    <col min="3843" max="3843" width="7.42578125" style="10" customWidth="1"/>
    <col min="3844" max="3844" width="49.7109375" style="10" customWidth="1"/>
    <col min="3845" max="3846" width="10" style="10" customWidth="1"/>
    <col min="3847" max="3851" width="15.7109375" style="10" customWidth="1"/>
    <col min="3852" max="4098" width="9.140625" style="10"/>
    <col min="4099" max="4099" width="7.42578125" style="10" customWidth="1"/>
    <col min="4100" max="4100" width="49.7109375" style="10" customWidth="1"/>
    <col min="4101" max="4102" width="10" style="10" customWidth="1"/>
    <col min="4103" max="4107" width="15.7109375" style="10" customWidth="1"/>
    <col min="4108" max="4354" width="9.140625" style="10"/>
    <col min="4355" max="4355" width="7.42578125" style="10" customWidth="1"/>
    <col min="4356" max="4356" width="49.7109375" style="10" customWidth="1"/>
    <col min="4357" max="4358" width="10" style="10" customWidth="1"/>
    <col min="4359" max="4363" width="15.7109375" style="10" customWidth="1"/>
    <col min="4364" max="4610" width="9.140625" style="10"/>
    <col min="4611" max="4611" width="7.42578125" style="10" customWidth="1"/>
    <col min="4612" max="4612" width="49.7109375" style="10" customWidth="1"/>
    <col min="4613" max="4614" width="10" style="10" customWidth="1"/>
    <col min="4615" max="4619" width="15.7109375" style="10" customWidth="1"/>
    <col min="4620" max="4866" width="9.140625" style="10"/>
    <col min="4867" max="4867" width="7.42578125" style="10" customWidth="1"/>
    <col min="4868" max="4868" width="49.7109375" style="10" customWidth="1"/>
    <col min="4869" max="4870" width="10" style="10" customWidth="1"/>
    <col min="4871" max="4875" width="15.7109375" style="10" customWidth="1"/>
    <col min="4876" max="5122" width="9.140625" style="10"/>
    <col min="5123" max="5123" width="7.42578125" style="10" customWidth="1"/>
    <col min="5124" max="5124" width="49.7109375" style="10" customWidth="1"/>
    <col min="5125" max="5126" width="10" style="10" customWidth="1"/>
    <col min="5127" max="5131" width="15.7109375" style="10" customWidth="1"/>
    <col min="5132" max="5378" width="9.140625" style="10"/>
    <col min="5379" max="5379" width="7.42578125" style="10" customWidth="1"/>
    <col min="5380" max="5380" width="49.7109375" style="10" customWidth="1"/>
    <col min="5381" max="5382" width="10" style="10" customWidth="1"/>
    <col min="5383" max="5387" width="15.7109375" style="10" customWidth="1"/>
    <col min="5388" max="5634" width="9.140625" style="10"/>
    <col min="5635" max="5635" width="7.42578125" style="10" customWidth="1"/>
    <col min="5636" max="5636" width="49.7109375" style="10" customWidth="1"/>
    <col min="5637" max="5638" width="10" style="10" customWidth="1"/>
    <col min="5639" max="5643" width="15.7109375" style="10" customWidth="1"/>
    <col min="5644" max="5890" width="9.140625" style="10"/>
    <col min="5891" max="5891" width="7.42578125" style="10" customWidth="1"/>
    <col min="5892" max="5892" width="49.7109375" style="10" customWidth="1"/>
    <col min="5893" max="5894" width="10" style="10" customWidth="1"/>
    <col min="5895" max="5899" width="15.7109375" style="10" customWidth="1"/>
    <col min="5900" max="6146" width="9.140625" style="10"/>
    <col min="6147" max="6147" width="7.42578125" style="10" customWidth="1"/>
    <col min="6148" max="6148" width="49.7109375" style="10" customWidth="1"/>
    <col min="6149" max="6150" width="10" style="10" customWidth="1"/>
    <col min="6151" max="6155" width="15.7109375" style="10" customWidth="1"/>
    <col min="6156" max="6402" width="9.140625" style="10"/>
    <col min="6403" max="6403" width="7.42578125" style="10" customWidth="1"/>
    <col min="6404" max="6404" width="49.7109375" style="10" customWidth="1"/>
    <col min="6405" max="6406" width="10" style="10" customWidth="1"/>
    <col min="6407" max="6411" width="15.7109375" style="10" customWidth="1"/>
    <col min="6412" max="6658" width="9.140625" style="10"/>
    <col min="6659" max="6659" width="7.42578125" style="10" customWidth="1"/>
    <col min="6660" max="6660" width="49.7109375" style="10" customWidth="1"/>
    <col min="6661" max="6662" width="10" style="10" customWidth="1"/>
    <col min="6663" max="6667" width="15.7109375" style="10" customWidth="1"/>
    <col min="6668" max="6914" width="9.140625" style="10"/>
    <col min="6915" max="6915" width="7.42578125" style="10" customWidth="1"/>
    <col min="6916" max="6916" width="49.7109375" style="10" customWidth="1"/>
    <col min="6917" max="6918" width="10" style="10" customWidth="1"/>
    <col min="6919" max="6923" width="15.7109375" style="10" customWidth="1"/>
    <col min="6924" max="7170" width="9.140625" style="10"/>
    <col min="7171" max="7171" width="7.42578125" style="10" customWidth="1"/>
    <col min="7172" max="7172" width="49.7109375" style="10" customWidth="1"/>
    <col min="7173" max="7174" width="10" style="10" customWidth="1"/>
    <col min="7175" max="7179" width="15.7109375" style="10" customWidth="1"/>
    <col min="7180" max="7426" width="9.140625" style="10"/>
    <col min="7427" max="7427" width="7.42578125" style="10" customWidth="1"/>
    <col min="7428" max="7428" width="49.7109375" style="10" customWidth="1"/>
    <col min="7429" max="7430" width="10" style="10" customWidth="1"/>
    <col min="7431" max="7435" width="15.7109375" style="10" customWidth="1"/>
    <col min="7436" max="7682" width="9.140625" style="10"/>
    <col min="7683" max="7683" width="7.42578125" style="10" customWidth="1"/>
    <col min="7684" max="7684" width="49.7109375" style="10" customWidth="1"/>
    <col min="7685" max="7686" width="10" style="10" customWidth="1"/>
    <col min="7687" max="7691" width="15.7109375" style="10" customWidth="1"/>
    <col min="7692" max="7938" width="9.140625" style="10"/>
    <col min="7939" max="7939" width="7.42578125" style="10" customWidth="1"/>
    <col min="7940" max="7940" width="49.7109375" style="10" customWidth="1"/>
    <col min="7941" max="7942" width="10" style="10" customWidth="1"/>
    <col min="7943" max="7947" width="15.7109375" style="10" customWidth="1"/>
    <col min="7948" max="8194" width="9.140625" style="10"/>
    <col min="8195" max="8195" width="7.42578125" style="10" customWidth="1"/>
    <col min="8196" max="8196" width="49.7109375" style="10" customWidth="1"/>
    <col min="8197" max="8198" width="10" style="10" customWidth="1"/>
    <col min="8199" max="8203" width="15.7109375" style="10" customWidth="1"/>
    <col min="8204" max="8450" width="9.140625" style="10"/>
    <col min="8451" max="8451" width="7.42578125" style="10" customWidth="1"/>
    <col min="8452" max="8452" width="49.7109375" style="10" customWidth="1"/>
    <col min="8453" max="8454" width="10" style="10" customWidth="1"/>
    <col min="8455" max="8459" width="15.7109375" style="10" customWidth="1"/>
    <col min="8460" max="8706" width="9.140625" style="10"/>
    <col min="8707" max="8707" width="7.42578125" style="10" customWidth="1"/>
    <col min="8708" max="8708" width="49.7109375" style="10" customWidth="1"/>
    <col min="8709" max="8710" width="10" style="10" customWidth="1"/>
    <col min="8711" max="8715" width="15.7109375" style="10" customWidth="1"/>
    <col min="8716" max="8962" width="9.140625" style="10"/>
    <col min="8963" max="8963" width="7.42578125" style="10" customWidth="1"/>
    <col min="8964" max="8964" width="49.7109375" style="10" customWidth="1"/>
    <col min="8965" max="8966" width="10" style="10" customWidth="1"/>
    <col min="8967" max="8971" width="15.7109375" style="10" customWidth="1"/>
    <col min="8972" max="9218" width="9.140625" style="10"/>
    <col min="9219" max="9219" width="7.42578125" style="10" customWidth="1"/>
    <col min="9220" max="9220" width="49.7109375" style="10" customWidth="1"/>
    <col min="9221" max="9222" width="10" style="10" customWidth="1"/>
    <col min="9223" max="9227" width="15.7109375" style="10" customWidth="1"/>
    <col min="9228" max="9474" width="9.140625" style="10"/>
    <col min="9475" max="9475" width="7.42578125" style="10" customWidth="1"/>
    <col min="9476" max="9476" width="49.7109375" style="10" customWidth="1"/>
    <col min="9477" max="9478" width="10" style="10" customWidth="1"/>
    <col min="9479" max="9483" width="15.7109375" style="10" customWidth="1"/>
    <col min="9484" max="9730" width="9.140625" style="10"/>
    <col min="9731" max="9731" width="7.42578125" style="10" customWidth="1"/>
    <col min="9732" max="9732" width="49.7109375" style="10" customWidth="1"/>
    <col min="9733" max="9734" width="10" style="10" customWidth="1"/>
    <col min="9735" max="9739" width="15.7109375" style="10" customWidth="1"/>
    <col min="9740" max="9986" width="9.140625" style="10"/>
    <col min="9987" max="9987" width="7.42578125" style="10" customWidth="1"/>
    <col min="9988" max="9988" width="49.7109375" style="10" customWidth="1"/>
    <col min="9989" max="9990" width="10" style="10" customWidth="1"/>
    <col min="9991" max="9995" width="15.7109375" style="10" customWidth="1"/>
    <col min="9996" max="10242" width="9.140625" style="10"/>
    <col min="10243" max="10243" width="7.42578125" style="10" customWidth="1"/>
    <col min="10244" max="10244" width="49.7109375" style="10" customWidth="1"/>
    <col min="10245" max="10246" width="10" style="10" customWidth="1"/>
    <col min="10247" max="10251" width="15.7109375" style="10" customWidth="1"/>
    <col min="10252" max="10498" width="9.140625" style="10"/>
    <col min="10499" max="10499" width="7.42578125" style="10" customWidth="1"/>
    <col min="10500" max="10500" width="49.7109375" style="10" customWidth="1"/>
    <col min="10501" max="10502" width="10" style="10" customWidth="1"/>
    <col min="10503" max="10507" width="15.7109375" style="10" customWidth="1"/>
    <col min="10508" max="10754" width="9.140625" style="10"/>
    <col min="10755" max="10755" width="7.42578125" style="10" customWidth="1"/>
    <col min="10756" max="10756" width="49.7109375" style="10" customWidth="1"/>
    <col min="10757" max="10758" width="10" style="10" customWidth="1"/>
    <col min="10759" max="10763" width="15.7109375" style="10" customWidth="1"/>
    <col min="10764" max="11010" width="9.140625" style="10"/>
    <col min="11011" max="11011" width="7.42578125" style="10" customWidth="1"/>
    <col min="11012" max="11012" width="49.7109375" style="10" customWidth="1"/>
    <col min="11013" max="11014" width="10" style="10" customWidth="1"/>
    <col min="11015" max="11019" width="15.7109375" style="10" customWidth="1"/>
    <col min="11020" max="11266" width="9.140625" style="10"/>
    <col min="11267" max="11267" width="7.42578125" style="10" customWidth="1"/>
    <col min="11268" max="11268" width="49.7109375" style="10" customWidth="1"/>
    <col min="11269" max="11270" width="10" style="10" customWidth="1"/>
    <col min="11271" max="11275" width="15.7109375" style="10" customWidth="1"/>
    <col min="11276" max="11522" width="9.140625" style="10"/>
    <col min="11523" max="11523" width="7.42578125" style="10" customWidth="1"/>
    <col min="11524" max="11524" width="49.7109375" style="10" customWidth="1"/>
    <col min="11525" max="11526" width="10" style="10" customWidth="1"/>
    <col min="11527" max="11531" width="15.7109375" style="10" customWidth="1"/>
    <col min="11532" max="11778" width="9.140625" style="10"/>
    <col min="11779" max="11779" width="7.42578125" style="10" customWidth="1"/>
    <col min="11780" max="11780" width="49.7109375" style="10" customWidth="1"/>
    <col min="11781" max="11782" width="10" style="10" customWidth="1"/>
    <col min="11783" max="11787" width="15.7109375" style="10" customWidth="1"/>
    <col min="11788" max="12034" width="9.140625" style="10"/>
    <col min="12035" max="12035" width="7.42578125" style="10" customWidth="1"/>
    <col min="12036" max="12036" width="49.7109375" style="10" customWidth="1"/>
    <col min="12037" max="12038" width="10" style="10" customWidth="1"/>
    <col min="12039" max="12043" width="15.7109375" style="10" customWidth="1"/>
    <col min="12044" max="12290" width="9.140625" style="10"/>
    <col min="12291" max="12291" width="7.42578125" style="10" customWidth="1"/>
    <col min="12292" max="12292" width="49.7109375" style="10" customWidth="1"/>
    <col min="12293" max="12294" width="10" style="10" customWidth="1"/>
    <col min="12295" max="12299" width="15.7109375" style="10" customWidth="1"/>
    <col min="12300" max="12546" width="9.140625" style="10"/>
    <col min="12547" max="12547" width="7.42578125" style="10" customWidth="1"/>
    <col min="12548" max="12548" width="49.7109375" style="10" customWidth="1"/>
    <col min="12549" max="12550" width="10" style="10" customWidth="1"/>
    <col min="12551" max="12555" width="15.7109375" style="10" customWidth="1"/>
    <col min="12556" max="12802" width="9.140625" style="10"/>
    <col min="12803" max="12803" width="7.42578125" style="10" customWidth="1"/>
    <col min="12804" max="12804" width="49.7109375" style="10" customWidth="1"/>
    <col min="12805" max="12806" width="10" style="10" customWidth="1"/>
    <col min="12807" max="12811" width="15.7109375" style="10" customWidth="1"/>
    <col min="12812" max="13058" width="9.140625" style="10"/>
    <col min="13059" max="13059" width="7.42578125" style="10" customWidth="1"/>
    <col min="13060" max="13060" width="49.7109375" style="10" customWidth="1"/>
    <col min="13061" max="13062" width="10" style="10" customWidth="1"/>
    <col min="13063" max="13067" width="15.7109375" style="10" customWidth="1"/>
    <col min="13068" max="13314" width="9.140625" style="10"/>
    <col min="13315" max="13315" width="7.42578125" style="10" customWidth="1"/>
    <col min="13316" max="13316" width="49.7109375" style="10" customWidth="1"/>
    <col min="13317" max="13318" width="10" style="10" customWidth="1"/>
    <col min="13319" max="13323" width="15.7109375" style="10" customWidth="1"/>
    <col min="13324" max="13570" width="9.140625" style="10"/>
    <col min="13571" max="13571" width="7.42578125" style="10" customWidth="1"/>
    <col min="13572" max="13572" width="49.7109375" style="10" customWidth="1"/>
    <col min="13573" max="13574" width="10" style="10" customWidth="1"/>
    <col min="13575" max="13579" width="15.7109375" style="10" customWidth="1"/>
    <col min="13580" max="13826" width="9.140625" style="10"/>
    <col min="13827" max="13827" width="7.42578125" style="10" customWidth="1"/>
    <col min="13828" max="13828" width="49.7109375" style="10" customWidth="1"/>
    <col min="13829" max="13830" width="10" style="10" customWidth="1"/>
    <col min="13831" max="13835" width="15.7109375" style="10" customWidth="1"/>
    <col min="13836" max="14082" width="9.140625" style="10"/>
    <col min="14083" max="14083" width="7.42578125" style="10" customWidth="1"/>
    <col min="14084" max="14084" width="49.7109375" style="10" customWidth="1"/>
    <col min="14085" max="14086" width="10" style="10" customWidth="1"/>
    <col min="14087" max="14091" width="15.7109375" style="10" customWidth="1"/>
    <col min="14092" max="14338" width="9.140625" style="10"/>
    <col min="14339" max="14339" width="7.42578125" style="10" customWidth="1"/>
    <col min="14340" max="14340" width="49.7109375" style="10" customWidth="1"/>
    <col min="14341" max="14342" width="10" style="10" customWidth="1"/>
    <col min="14343" max="14347" width="15.7109375" style="10" customWidth="1"/>
    <col min="14348" max="14594" width="9.140625" style="10"/>
    <col min="14595" max="14595" width="7.42578125" style="10" customWidth="1"/>
    <col min="14596" max="14596" width="49.7109375" style="10" customWidth="1"/>
    <col min="14597" max="14598" width="10" style="10" customWidth="1"/>
    <col min="14599" max="14603" width="15.7109375" style="10" customWidth="1"/>
    <col min="14604" max="14850" width="9.140625" style="10"/>
    <col min="14851" max="14851" width="7.42578125" style="10" customWidth="1"/>
    <col min="14852" max="14852" width="49.7109375" style="10" customWidth="1"/>
    <col min="14853" max="14854" width="10" style="10" customWidth="1"/>
    <col min="14855" max="14859" width="15.7109375" style="10" customWidth="1"/>
    <col min="14860" max="15106" width="9.140625" style="10"/>
    <col min="15107" max="15107" width="7.42578125" style="10" customWidth="1"/>
    <col min="15108" max="15108" width="49.7109375" style="10" customWidth="1"/>
    <col min="15109" max="15110" width="10" style="10" customWidth="1"/>
    <col min="15111" max="15115" width="15.7109375" style="10" customWidth="1"/>
    <col min="15116" max="15362" width="9.140625" style="10"/>
    <col min="15363" max="15363" width="7.42578125" style="10" customWidth="1"/>
    <col min="15364" max="15364" width="49.7109375" style="10" customWidth="1"/>
    <col min="15365" max="15366" width="10" style="10" customWidth="1"/>
    <col min="15367" max="15371" width="15.7109375" style="10" customWidth="1"/>
    <col min="15372" max="15618" width="9.140625" style="10"/>
    <col min="15619" max="15619" width="7.42578125" style="10" customWidth="1"/>
    <col min="15620" max="15620" width="49.7109375" style="10" customWidth="1"/>
    <col min="15621" max="15622" width="10" style="10" customWidth="1"/>
    <col min="15623" max="15627" width="15.7109375" style="10" customWidth="1"/>
    <col min="15628" max="15874" width="9.140625" style="10"/>
    <col min="15875" max="15875" width="7.42578125" style="10" customWidth="1"/>
    <col min="15876" max="15876" width="49.7109375" style="10" customWidth="1"/>
    <col min="15877" max="15878" width="10" style="10" customWidth="1"/>
    <col min="15879" max="15883" width="15.7109375" style="10" customWidth="1"/>
    <col min="15884" max="16130" width="9.140625" style="10"/>
    <col min="16131" max="16131" width="7.42578125" style="10" customWidth="1"/>
    <col min="16132" max="16132" width="49.7109375" style="10" customWidth="1"/>
    <col min="16133" max="16134" width="10" style="10" customWidth="1"/>
    <col min="16135" max="16139" width="15.7109375" style="10" customWidth="1"/>
    <col min="16140" max="16384" width="9.140625" style="10"/>
  </cols>
  <sheetData>
    <row r="1" spans="1:11" s="166" customFormat="1" ht="18" customHeight="1" x14ac:dyDescent="0.2">
      <c r="A1" s="378"/>
      <c r="B1" s="379"/>
      <c r="C1" s="379"/>
      <c r="D1" s="379"/>
      <c r="E1" s="379"/>
      <c r="F1" s="380"/>
      <c r="G1" s="381"/>
      <c r="H1" s="381"/>
      <c r="I1" s="381"/>
      <c r="J1" s="381"/>
      <c r="K1" s="382"/>
    </row>
    <row r="2" spans="1:11" ht="18" customHeight="1" x14ac:dyDescent="0.25">
      <c r="A2" s="172"/>
      <c r="B2" s="383"/>
      <c r="C2" s="383"/>
      <c r="D2" s="363" t="s">
        <v>779</v>
      </c>
      <c r="E2" s="173"/>
      <c r="F2" s="363"/>
      <c r="G2" s="369"/>
      <c r="H2" s="369"/>
      <c r="I2" s="369"/>
      <c r="J2" s="330"/>
      <c r="K2" s="384" t="s">
        <v>250</v>
      </c>
    </row>
    <row r="3" spans="1:11" ht="18" customHeight="1" x14ac:dyDescent="0.25">
      <c r="A3" s="172"/>
      <c r="B3" s="383"/>
      <c r="C3" s="383"/>
      <c r="D3" s="419" t="s">
        <v>341</v>
      </c>
      <c r="E3" s="173"/>
      <c r="F3" s="363"/>
      <c r="G3" s="369"/>
      <c r="H3" s="369"/>
      <c r="I3" s="369"/>
      <c r="J3" s="22" t="s">
        <v>249</v>
      </c>
      <c r="K3" s="365"/>
    </row>
    <row r="4" spans="1:11" ht="18" customHeight="1" x14ac:dyDescent="0.25">
      <c r="A4" s="172"/>
      <c r="B4" s="383"/>
      <c r="C4" s="383"/>
      <c r="D4" s="419" t="s">
        <v>248</v>
      </c>
      <c r="E4" s="369"/>
      <c r="F4" s="363"/>
      <c r="G4" s="369"/>
      <c r="H4" s="369"/>
      <c r="I4" s="369"/>
      <c r="J4" s="654" t="str">
        <f>IF('Prix Total'!J3="","",'Prix Total'!J3)</f>
        <v/>
      </c>
      <c r="K4" s="655"/>
    </row>
    <row r="5" spans="1:11" ht="6.75" customHeight="1" thickBot="1" x14ac:dyDescent="0.25">
      <c r="A5" s="367"/>
      <c r="B5" s="368"/>
      <c r="C5" s="368"/>
      <c r="D5" s="368"/>
      <c r="E5" s="368"/>
      <c r="F5" s="385"/>
      <c r="G5" s="368"/>
      <c r="H5" s="368"/>
      <c r="I5" s="368"/>
      <c r="J5" s="368"/>
      <c r="K5" s="370"/>
    </row>
    <row r="6" spans="1:11" ht="51" customHeight="1" x14ac:dyDescent="0.2">
      <c r="A6" s="121"/>
      <c r="B6" s="357"/>
      <c r="C6" s="647" t="s">
        <v>251</v>
      </c>
      <c r="D6" s="357"/>
      <c r="E6" s="357"/>
      <c r="F6" s="645" t="s">
        <v>255</v>
      </c>
      <c r="G6" s="646"/>
      <c r="H6" s="645" t="s">
        <v>254</v>
      </c>
      <c r="I6" s="646"/>
      <c r="J6" s="122" t="s">
        <v>256</v>
      </c>
      <c r="K6" s="163" t="s">
        <v>257</v>
      </c>
    </row>
    <row r="7" spans="1:11" s="332" customFormat="1" ht="12" x14ac:dyDescent="0.2">
      <c r="A7" s="123" t="s">
        <v>0</v>
      </c>
      <c r="B7" s="47" t="s">
        <v>1</v>
      </c>
      <c r="C7" s="648"/>
      <c r="D7" s="358" t="s">
        <v>252</v>
      </c>
      <c r="E7" s="358" t="s">
        <v>253</v>
      </c>
      <c r="F7" s="48" t="s">
        <v>37</v>
      </c>
      <c r="G7" s="48" t="s">
        <v>38</v>
      </c>
      <c r="H7" s="48" t="s">
        <v>37</v>
      </c>
      <c r="I7" s="48" t="s">
        <v>38</v>
      </c>
      <c r="J7" s="49" t="s">
        <v>299</v>
      </c>
      <c r="K7" s="139" t="s">
        <v>39</v>
      </c>
    </row>
    <row r="8" spans="1:11" s="105" customFormat="1" ht="24" x14ac:dyDescent="0.2">
      <c r="A8" s="53"/>
      <c r="B8" s="51" t="s">
        <v>294</v>
      </c>
      <c r="C8" s="51"/>
      <c r="D8" s="51"/>
      <c r="E8" s="51" t="s">
        <v>64</v>
      </c>
      <c r="F8" s="51" t="s">
        <v>65</v>
      </c>
      <c r="G8" s="51" t="s">
        <v>66</v>
      </c>
      <c r="H8" s="51" t="s">
        <v>67</v>
      </c>
      <c r="I8" s="51" t="s">
        <v>68</v>
      </c>
      <c r="J8" s="52" t="s">
        <v>69</v>
      </c>
      <c r="K8" s="140" t="s">
        <v>198</v>
      </c>
    </row>
    <row r="9" spans="1:11" s="173" customFormat="1" ht="3.6" customHeight="1" x14ac:dyDescent="0.2">
      <c r="A9" s="386"/>
      <c r="B9" s="11"/>
      <c r="C9" s="11"/>
      <c r="D9" s="11"/>
      <c r="E9" s="11"/>
      <c r="F9" s="227"/>
      <c r="G9" s="11"/>
      <c r="H9" s="11"/>
      <c r="I9" s="11"/>
      <c r="J9" s="11"/>
      <c r="K9" s="228"/>
    </row>
    <row r="10" spans="1:11" s="173" customFormat="1" ht="24" customHeight="1" x14ac:dyDescent="0.25">
      <c r="A10" s="649" t="s">
        <v>630</v>
      </c>
      <c r="B10" s="650"/>
      <c r="C10" s="650"/>
      <c r="D10" s="650"/>
      <c r="E10" s="650"/>
      <c r="F10" s="650"/>
      <c r="G10" s="170"/>
      <c r="H10" s="170"/>
      <c r="I10" s="170"/>
      <c r="J10" s="170"/>
      <c r="K10" s="171"/>
    </row>
    <row r="11" spans="1:11" ht="18" customHeight="1" x14ac:dyDescent="0.2">
      <c r="A11" s="387"/>
      <c r="B11" s="8" t="s">
        <v>631</v>
      </c>
      <c r="C11" s="8"/>
      <c r="D11" s="230"/>
      <c r="E11" s="230"/>
      <c r="F11" s="231"/>
      <c r="G11" s="278"/>
      <c r="H11" s="278"/>
      <c r="I11" s="278"/>
      <c r="J11" s="278"/>
      <c r="K11" s="232"/>
    </row>
    <row r="12" spans="1:11" ht="18" customHeight="1" x14ac:dyDescent="0.2">
      <c r="A12" s="167" t="s">
        <v>208</v>
      </c>
      <c r="B12" s="32" t="s">
        <v>633</v>
      </c>
      <c r="C12" s="233"/>
      <c r="D12" s="233"/>
      <c r="E12" s="234"/>
      <c r="F12" s="95"/>
      <c r="G12" s="164"/>
      <c r="H12" s="164"/>
      <c r="I12" s="164"/>
      <c r="J12" s="97"/>
      <c r="K12" s="154">
        <f>K24/5</f>
        <v>0</v>
      </c>
    </row>
    <row r="13" spans="1:11" ht="18" customHeight="1" x14ac:dyDescent="0.2">
      <c r="A13" s="167" t="s">
        <v>209</v>
      </c>
      <c r="B13" s="32" t="s">
        <v>634</v>
      </c>
      <c r="C13" s="233"/>
      <c r="D13" s="233"/>
      <c r="E13" s="234"/>
      <c r="F13" s="95"/>
      <c r="G13" s="164"/>
      <c r="H13" s="164"/>
      <c r="I13" s="164"/>
      <c r="J13" s="97"/>
      <c r="K13" s="154">
        <f>K32/5</f>
        <v>0</v>
      </c>
    </row>
    <row r="14" spans="1:11" ht="18" customHeight="1" x14ac:dyDescent="0.2">
      <c r="A14" s="167" t="s">
        <v>210</v>
      </c>
      <c r="B14" s="32" t="s">
        <v>636</v>
      </c>
      <c r="C14" s="233"/>
      <c r="D14" s="233"/>
      <c r="E14" s="234"/>
      <c r="F14" s="95"/>
      <c r="G14" s="164"/>
      <c r="H14" s="164"/>
      <c r="I14" s="164"/>
      <c r="J14" s="97"/>
      <c r="K14" s="154">
        <f>K40/5</f>
        <v>0</v>
      </c>
    </row>
    <row r="15" spans="1:11" ht="17.25" customHeight="1" x14ac:dyDescent="0.2">
      <c r="A15" s="310"/>
      <c r="B15" s="31" t="s">
        <v>632</v>
      </c>
      <c r="C15" s="46"/>
      <c r="D15" s="46"/>
      <c r="E15" s="46"/>
      <c r="F15" s="247"/>
      <c r="G15" s="38"/>
      <c r="H15" s="38"/>
      <c r="I15" s="38"/>
      <c r="J15" s="38"/>
      <c r="K15" s="144">
        <f>SUM(K12:K14)</f>
        <v>0</v>
      </c>
    </row>
    <row r="16" spans="1:11" ht="6" hidden="1" customHeight="1" x14ac:dyDescent="0.2">
      <c r="A16" s="172"/>
      <c r="B16" s="173"/>
      <c r="C16" s="173"/>
      <c r="D16" s="173"/>
      <c r="E16" s="173"/>
      <c r="F16" s="248"/>
      <c r="G16" s="266"/>
      <c r="H16" s="266"/>
      <c r="I16" s="266"/>
      <c r="J16" s="266"/>
      <c r="K16" s="249"/>
    </row>
    <row r="17" spans="1:11" ht="6" customHeight="1" x14ac:dyDescent="0.2">
      <c r="A17" s="172"/>
      <c r="B17" s="173"/>
      <c r="C17" s="173"/>
      <c r="D17" s="173"/>
      <c r="E17" s="173"/>
      <c r="F17" s="248"/>
      <c r="G17" s="266"/>
      <c r="H17" s="266"/>
      <c r="I17" s="266"/>
      <c r="J17" s="266"/>
      <c r="K17" s="249"/>
    </row>
    <row r="18" spans="1:11" ht="18" customHeight="1" x14ac:dyDescent="0.2">
      <c r="A18" s="309" t="s">
        <v>208</v>
      </c>
      <c r="B18" s="1" t="s">
        <v>633</v>
      </c>
      <c r="C18" s="1"/>
      <c r="D18" s="137"/>
      <c r="E18" s="137"/>
      <c r="F18" s="250"/>
      <c r="G18" s="203"/>
      <c r="H18" s="203"/>
      <c r="I18" s="203"/>
      <c r="J18" s="203"/>
      <c r="K18" s="204"/>
    </row>
    <row r="19" spans="1:11" x14ac:dyDescent="0.2">
      <c r="A19" s="175" t="s">
        <v>212</v>
      </c>
      <c r="B19" s="29" t="s">
        <v>639</v>
      </c>
      <c r="C19" s="460"/>
      <c r="D19" s="25" t="s">
        <v>3</v>
      </c>
      <c r="E19" s="282">
        <v>1</v>
      </c>
      <c r="F19" s="476">
        <v>0</v>
      </c>
      <c r="G19" s="477">
        <v>0</v>
      </c>
      <c r="H19" s="477">
        <v>0</v>
      </c>
      <c r="I19" s="477">
        <v>0</v>
      </c>
      <c r="J19" s="478">
        <v>0</v>
      </c>
      <c r="K19" s="181">
        <f>E19*(G19+I19+J19)</f>
        <v>0</v>
      </c>
    </row>
    <row r="20" spans="1:11" x14ac:dyDescent="0.2">
      <c r="A20" s="182" t="s">
        <v>213</v>
      </c>
      <c r="B20" s="36" t="s">
        <v>640</v>
      </c>
      <c r="C20" s="460"/>
      <c r="D20" s="25" t="s">
        <v>3</v>
      </c>
      <c r="E20" s="253">
        <v>1</v>
      </c>
      <c r="F20" s="479">
        <v>0</v>
      </c>
      <c r="G20" s="480">
        <v>0</v>
      </c>
      <c r="H20" s="480">
        <v>0</v>
      </c>
      <c r="I20" s="480">
        <v>0</v>
      </c>
      <c r="J20" s="459">
        <v>0</v>
      </c>
      <c r="K20" s="154">
        <f>E20*(G20+I20+J20)</f>
        <v>0</v>
      </c>
    </row>
    <row r="21" spans="1:11" x14ac:dyDescent="0.2">
      <c r="A21" s="182" t="s">
        <v>214</v>
      </c>
      <c r="B21" s="36" t="s">
        <v>641</v>
      </c>
      <c r="C21" s="460"/>
      <c r="D21" s="25" t="s">
        <v>3</v>
      </c>
      <c r="E21" s="253">
        <v>1</v>
      </c>
      <c r="F21" s="479">
        <v>0</v>
      </c>
      <c r="G21" s="480">
        <v>0</v>
      </c>
      <c r="H21" s="480">
        <v>0</v>
      </c>
      <c r="I21" s="480">
        <v>0</v>
      </c>
      <c r="J21" s="459">
        <v>0</v>
      </c>
      <c r="K21" s="154">
        <f>E21*(G21+I21+J21)</f>
        <v>0</v>
      </c>
    </row>
    <row r="22" spans="1:11" x14ac:dyDescent="0.2">
      <c r="A22" s="182" t="s">
        <v>215</v>
      </c>
      <c r="B22" s="36" t="s">
        <v>642</v>
      </c>
      <c r="C22" s="460"/>
      <c r="D22" s="25" t="s">
        <v>3</v>
      </c>
      <c r="E22" s="253">
        <v>1</v>
      </c>
      <c r="F22" s="479">
        <v>0</v>
      </c>
      <c r="G22" s="480">
        <v>0</v>
      </c>
      <c r="H22" s="480">
        <v>0</v>
      </c>
      <c r="I22" s="480">
        <v>0</v>
      </c>
      <c r="J22" s="459">
        <v>0</v>
      </c>
      <c r="K22" s="154">
        <f>E22*(G22+I22+J22)</f>
        <v>0</v>
      </c>
    </row>
    <row r="23" spans="1:11" x14ac:dyDescent="0.2">
      <c r="A23" s="182" t="s">
        <v>216</v>
      </c>
      <c r="B23" s="36" t="s">
        <v>643</v>
      </c>
      <c r="C23" s="460"/>
      <c r="D23" s="25" t="s">
        <v>3</v>
      </c>
      <c r="E23" s="253">
        <v>1</v>
      </c>
      <c r="F23" s="479">
        <v>0</v>
      </c>
      <c r="G23" s="480">
        <v>0</v>
      </c>
      <c r="H23" s="480">
        <v>0</v>
      </c>
      <c r="I23" s="480">
        <v>0</v>
      </c>
      <c r="J23" s="459">
        <v>0</v>
      </c>
      <c r="K23" s="154">
        <f>E23*(G23+I23+J23)</f>
        <v>0</v>
      </c>
    </row>
    <row r="24" spans="1:11" ht="18" customHeight="1" x14ac:dyDescent="0.2">
      <c r="A24" s="310"/>
      <c r="B24" s="31" t="s">
        <v>638</v>
      </c>
      <c r="C24" s="46"/>
      <c r="D24" s="111"/>
      <c r="E24" s="111"/>
      <c r="F24" s="247"/>
      <c r="G24" s="38"/>
      <c r="H24" s="38"/>
      <c r="I24" s="38"/>
      <c r="J24" s="38"/>
      <c r="K24" s="144">
        <f>SUM(K19:K23)</f>
        <v>0</v>
      </c>
    </row>
    <row r="25" spans="1:11" ht="6" customHeight="1" x14ac:dyDescent="0.2">
      <c r="A25" s="172"/>
      <c r="B25" s="173"/>
      <c r="C25" s="173"/>
      <c r="D25" s="173"/>
      <c r="E25" s="173"/>
      <c r="F25" s="248"/>
      <c r="G25" s="266"/>
      <c r="H25" s="266"/>
      <c r="I25" s="266"/>
      <c r="J25" s="266"/>
      <c r="K25" s="249"/>
    </row>
    <row r="26" spans="1:11" ht="18" customHeight="1" x14ac:dyDescent="0.2">
      <c r="A26" s="309" t="s">
        <v>209</v>
      </c>
      <c r="B26" s="1" t="s">
        <v>634</v>
      </c>
      <c r="C26" s="1"/>
      <c r="D26" s="137"/>
      <c r="E26" s="137"/>
      <c r="F26" s="250"/>
      <c r="G26" s="203"/>
      <c r="H26" s="203"/>
      <c r="I26" s="203"/>
      <c r="J26" s="203"/>
      <c r="K26" s="204"/>
    </row>
    <row r="27" spans="1:11" x14ac:dyDescent="0.2">
      <c r="A27" s="175" t="s">
        <v>217</v>
      </c>
      <c r="B27" s="29" t="s">
        <v>639</v>
      </c>
      <c r="C27" s="460"/>
      <c r="D27" s="25" t="s">
        <v>3</v>
      </c>
      <c r="E27" s="282">
        <v>1</v>
      </c>
      <c r="F27" s="476">
        <v>0</v>
      </c>
      <c r="G27" s="477">
        <v>0</v>
      </c>
      <c r="H27" s="477">
        <v>0</v>
      </c>
      <c r="I27" s="477">
        <v>0</v>
      </c>
      <c r="J27" s="478">
        <v>0</v>
      </c>
      <c r="K27" s="181">
        <f>E27*(G27+I27+J27)</f>
        <v>0</v>
      </c>
    </row>
    <row r="28" spans="1:11" x14ac:dyDescent="0.2">
      <c r="A28" s="182" t="s">
        <v>218</v>
      </c>
      <c r="B28" s="36" t="s">
        <v>640</v>
      </c>
      <c r="C28" s="460"/>
      <c r="D28" s="25" t="s">
        <v>3</v>
      </c>
      <c r="E28" s="253">
        <v>1</v>
      </c>
      <c r="F28" s="479">
        <v>0</v>
      </c>
      <c r="G28" s="480">
        <v>0</v>
      </c>
      <c r="H28" s="480">
        <v>0</v>
      </c>
      <c r="I28" s="480">
        <v>0</v>
      </c>
      <c r="J28" s="459">
        <v>0</v>
      </c>
      <c r="K28" s="154">
        <f>E28*(G28+I28+J28)</f>
        <v>0</v>
      </c>
    </row>
    <row r="29" spans="1:11" x14ac:dyDescent="0.2">
      <c r="A29" s="182" t="s">
        <v>219</v>
      </c>
      <c r="B29" s="36" t="s">
        <v>641</v>
      </c>
      <c r="C29" s="460"/>
      <c r="D29" s="25" t="s">
        <v>3</v>
      </c>
      <c r="E29" s="253">
        <v>1</v>
      </c>
      <c r="F29" s="479">
        <v>0</v>
      </c>
      <c r="G29" s="480">
        <v>0</v>
      </c>
      <c r="H29" s="480">
        <v>0</v>
      </c>
      <c r="I29" s="480">
        <v>0</v>
      </c>
      <c r="J29" s="459">
        <v>0</v>
      </c>
      <c r="K29" s="154">
        <f>E29*(G29+I29+J29)</f>
        <v>0</v>
      </c>
    </row>
    <row r="30" spans="1:11" x14ac:dyDescent="0.2">
      <c r="A30" s="182" t="s">
        <v>220</v>
      </c>
      <c r="B30" s="36" t="s">
        <v>642</v>
      </c>
      <c r="C30" s="460"/>
      <c r="D30" s="25" t="s">
        <v>3</v>
      </c>
      <c r="E30" s="253">
        <v>1</v>
      </c>
      <c r="F30" s="479">
        <v>0</v>
      </c>
      <c r="G30" s="480">
        <v>0</v>
      </c>
      <c r="H30" s="480">
        <v>0</v>
      </c>
      <c r="I30" s="480">
        <v>0</v>
      </c>
      <c r="J30" s="459">
        <v>0</v>
      </c>
      <c r="K30" s="154">
        <f>E30*(G30+I30+J30)</f>
        <v>0</v>
      </c>
    </row>
    <row r="31" spans="1:11" x14ac:dyDescent="0.2">
      <c r="A31" s="182" t="s">
        <v>221</v>
      </c>
      <c r="B31" s="36" t="s">
        <v>643</v>
      </c>
      <c r="C31" s="460"/>
      <c r="D31" s="25" t="s">
        <v>3</v>
      </c>
      <c r="E31" s="253">
        <v>1</v>
      </c>
      <c r="F31" s="479">
        <v>0</v>
      </c>
      <c r="G31" s="480">
        <v>0</v>
      </c>
      <c r="H31" s="480">
        <v>0</v>
      </c>
      <c r="I31" s="480">
        <v>0</v>
      </c>
      <c r="J31" s="459">
        <v>0</v>
      </c>
      <c r="K31" s="154">
        <f>E31*(G31+I31+J31)</f>
        <v>0</v>
      </c>
    </row>
    <row r="32" spans="1:11" ht="18" customHeight="1" x14ac:dyDescent="0.2">
      <c r="A32" s="310"/>
      <c r="B32" s="31" t="s">
        <v>635</v>
      </c>
      <c r="C32" s="46"/>
      <c r="D32" s="111"/>
      <c r="E32" s="111"/>
      <c r="F32" s="484"/>
      <c r="G32" s="485"/>
      <c r="H32" s="485"/>
      <c r="I32" s="485"/>
      <c r="J32" s="485"/>
      <c r="K32" s="144">
        <f>SUM(K27:K31)</f>
        <v>0</v>
      </c>
    </row>
    <row r="33" spans="1:11" ht="6" customHeight="1" x14ac:dyDescent="0.2">
      <c r="A33" s="172"/>
      <c r="B33" s="173"/>
      <c r="C33" s="173"/>
      <c r="D33" s="173"/>
      <c r="E33" s="173"/>
      <c r="F33" s="248"/>
      <c r="G33" s="266"/>
      <c r="H33" s="266"/>
      <c r="I33" s="266"/>
      <c r="J33" s="266"/>
      <c r="K33" s="249"/>
    </row>
    <row r="34" spans="1:11" ht="18" customHeight="1" x14ac:dyDescent="0.2">
      <c r="A34" s="309" t="s">
        <v>210</v>
      </c>
      <c r="B34" s="1" t="s">
        <v>636</v>
      </c>
      <c r="C34" s="1"/>
      <c r="D34" s="137"/>
      <c r="E34" s="137"/>
      <c r="F34" s="250"/>
      <c r="G34" s="203"/>
      <c r="H34" s="203"/>
      <c r="I34" s="203"/>
      <c r="J34" s="203"/>
      <c r="K34" s="204"/>
    </row>
    <row r="35" spans="1:11" x14ac:dyDescent="0.2">
      <c r="A35" s="175" t="s">
        <v>222</v>
      </c>
      <c r="B35" s="29" t="s">
        <v>639</v>
      </c>
      <c r="C35" s="460"/>
      <c r="D35" s="25" t="s">
        <v>3</v>
      </c>
      <c r="E35" s="282">
        <v>1</v>
      </c>
      <c r="F35" s="476">
        <v>0</v>
      </c>
      <c r="G35" s="477">
        <v>0</v>
      </c>
      <c r="H35" s="477">
        <v>0</v>
      </c>
      <c r="I35" s="477">
        <v>0</v>
      </c>
      <c r="J35" s="478">
        <v>0</v>
      </c>
      <c r="K35" s="181">
        <f>E35*(G35+I35+J35)</f>
        <v>0</v>
      </c>
    </row>
    <row r="36" spans="1:11" x14ac:dyDescent="0.2">
      <c r="A36" s="182" t="s">
        <v>223</v>
      </c>
      <c r="B36" s="36" t="s">
        <v>640</v>
      </c>
      <c r="C36" s="460"/>
      <c r="D36" s="25" t="s">
        <v>3</v>
      </c>
      <c r="E36" s="253">
        <v>1</v>
      </c>
      <c r="F36" s="479">
        <v>0</v>
      </c>
      <c r="G36" s="480">
        <v>0</v>
      </c>
      <c r="H36" s="480">
        <v>0</v>
      </c>
      <c r="I36" s="480">
        <v>0</v>
      </c>
      <c r="J36" s="459">
        <v>0</v>
      </c>
      <c r="K36" s="154">
        <f>E36*(G36+I36+J36)</f>
        <v>0</v>
      </c>
    </row>
    <row r="37" spans="1:11" x14ac:dyDescent="0.2">
      <c r="A37" s="182" t="s">
        <v>224</v>
      </c>
      <c r="B37" s="36" t="s">
        <v>641</v>
      </c>
      <c r="C37" s="460"/>
      <c r="D37" s="25" t="s">
        <v>3</v>
      </c>
      <c r="E37" s="253">
        <v>1</v>
      </c>
      <c r="F37" s="479">
        <v>0</v>
      </c>
      <c r="G37" s="480">
        <v>0</v>
      </c>
      <c r="H37" s="480">
        <v>0</v>
      </c>
      <c r="I37" s="480">
        <v>0</v>
      </c>
      <c r="J37" s="459">
        <v>0</v>
      </c>
      <c r="K37" s="154">
        <f>E37*(G37+I37+J37)</f>
        <v>0</v>
      </c>
    </row>
    <row r="38" spans="1:11" x14ac:dyDescent="0.2">
      <c r="A38" s="182" t="s">
        <v>226</v>
      </c>
      <c r="B38" s="36" t="s">
        <v>642</v>
      </c>
      <c r="C38" s="460"/>
      <c r="D38" s="25" t="s">
        <v>3</v>
      </c>
      <c r="E38" s="253">
        <v>1</v>
      </c>
      <c r="F38" s="479">
        <v>0</v>
      </c>
      <c r="G38" s="480">
        <v>0</v>
      </c>
      <c r="H38" s="480">
        <v>0</v>
      </c>
      <c r="I38" s="480">
        <v>0</v>
      </c>
      <c r="J38" s="459">
        <v>0</v>
      </c>
      <c r="K38" s="154">
        <f>E38*(G38+I38+J38)</f>
        <v>0</v>
      </c>
    </row>
    <row r="39" spans="1:11" x14ac:dyDescent="0.2">
      <c r="A39" s="182" t="s">
        <v>225</v>
      </c>
      <c r="B39" s="36" t="s">
        <v>643</v>
      </c>
      <c r="C39" s="460"/>
      <c r="D39" s="25" t="s">
        <v>3</v>
      </c>
      <c r="E39" s="253">
        <v>1</v>
      </c>
      <c r="F39" s="479">
        <v>0</v>
      </c>
      <c r="G39" s="480">
        <v>0</v>
      </c>
      <c r="H39" s="480">
        <v>0</v>
      </c>
      <c r="I39" s="480">
        <v>0</v>
      </c>
      <c r="J39" s="459">
        <v>0</v>
      </c>
      <c r="K39" s="154">
        <f>E39*(G39+I39+J39)</f>
        <v>0</v>
      </c>
    </row>
    <row r="40" spans="1:11" ht="18" customHeight="1" x14ac:dyDescent="0.2">
      <c r="A40" s="310"/>
      <c r="B40" s="31" t="s">
        <v>637</v>
      </c>
      <c r="C40" s="46"/>
      <c r="D40" s="111"/>
      <c r="E40" s="111"/>
      <c r="F40" s="247"/>
      <c r="G40" s="38"/>
      <c r="H40" s="38"/>
      <c r="I40" s="38"/>
      <c r="J40" s="38"/>
      <c r="K40" s="144">
        <f>SUM(K35:K39)</f>
        <v>0</v>
      </c>
    </row>
    <row r="41" spans="1:11" ht="6" customHeight="1" x14ac:dyDescent="0.2">
      <c r="A41" s="172"/>
      <c r="B41" s="173"/>
      <c r="C41" s="173"/>
      <c r="D41" s="173"/>
      <c r="E41" s="173"/>
      <c r="F41" s="248"/>
      <c r="G41" s="266"/>
      <c r="H41" s="266"/>
      <c r="I41" s="266"/>
      <c r="J41" s="266"/>
      <c r="K41" s="249"/>
    </row>
    <row r="42" spans="1:11" ht="18" customHeight="1" x14ac:dyDescent="0.2">
      <c r="A42" s="309" t="s">
        <v>211</v>
      </c>
      <c r="B42" s="1" t="s">
        <v>644</v>
      </c>
      <c r="C42" s="1"/>
      <c r="D42" s="137"/>
      <c r="E42" s="137"/>
      <c r="F42" s="250"/>
      <c r="G42" s="203"/>
      <c r="H42" s="203"/>
      <c r="I42" s="203"/>
      <c r="J42" s="203"/>
      <c r="K42" s="204"/>
    </row>
    <row r="43" spans="1:11" x14ac:dyDescent="0.2">
      <c r="A43" s="175" t="s">
        <v>227</v>
      </c>
      <c r="B43" s="29" t="s">
        <v>639</v>
      </c>
      <c r="C43" s="36"/>
      <c r="D43" s="25"/>
      <c r="E43" s="282"/>
      <c r="F43" s="251"/>
      <c r="G43" s="207"/>
      <c r="H43" s="207"/>
      <c r="I43" s="207"/>
      <c r="J43" s="208"/>
      <c r="K43" s="181"/>
    </row>
    <row r="44" spans="1:11" ht="25.5" x14ac:dyDescent="0.2">
      <c r="A44" s="167" t="s">
        <v>228</v>
      </c>
      <c r="B44" s="120" t="s">
        <v>645</v>
      </c>
      <c r="C44" s="532"/>
      <c r="D44" s="61" t="s">
        <v>272</v>
      </c>
      <c r="E44" s="209">
        <v>1</v>
      </c>
      <c r="F44" s="458">
        <v>0</v>
      </c>
      <c r="G44" s="458">
        <v>0</v>
      </c>
      <c r="H44" s="458">
        <v>0</v>
      </c>
      <c r="I44" s="458">
        <v>0</v>
      </c>
      <c r="J44" s="459">
        <v>0</v>
      </c>
      <c r="K44" s="154">
        <f>E44*(G44+I44+J44)</f>
        <v>0</v>
      </c>
    </row>
    <row r="45" spans="1:11" x14ac:dyDescent="0.2">
      <c r="A45" s="167"/>
      <c r="B45" s="120" t="s">
        <v>646</v>
      </c>
      <c r="C45" s="119"/>
      <c r="D45" s="23"/>
      <c r="E45" s="23"/>
      <c r="F45" s="23"/>
      <c r="G45" s="23"/>
      <c r="H45" s="23"/>
      <c r="I45" s="23"/>
      <c r="J45" s="37"/>
      <c r="K45" s="225"/>
    </row>
    <row r="46" spans="1:11" x14ac:dyDescent="0.2">
      <c r="A46" s="167" t="s">
        <v>229</v>
      </c>
      <c r="B46" s="325" t="s">
        <v>647</v>
      </c>
      <c r="C46" s="461"/>
      <c r="D46" s="61" t="s">
        <v>272</v>
      </c>
      <c r="E46" s="209">
        <v>1</v>
      </c>
      <c r="F46" s="458">
        <v>0</v>
      </c>
      <c r="G46" s="458">
        <v>0</v>
      </c>
      <c r="H46" s="458">
        <v>0</v>
      </c>
      <c r="I46" s="458">
        <v>0</v>
      </c>
      <c r="J46" s="459">
        <v>0</v>
      </c>
      <c r="K46" s="154">
        <f>E46*(G46+I46+J46)</f>
        <v>0</v>
      </c>
    </row>
    <row r="47" spans="1:11" x14ac:dyDescent="0.2">
      <c r="A47" s="167" t="s">
        <v>230</v>
      </c>
      <c r="B47" s="120" t="s">
        <v>648</v>
      </c>
      <c r="C47" s="532"/>
      <c r="D47" s="61" t="s">
        <v>272</v>
      </c>
      <c r="E47" s="209">
        <v>1</v>
      </c>
      <c r="F47" s="458">
        <v>0</v>
      </c>
      <c r="G47" s="458">
        <v>0</v>
      </c>
      <c r="H47" s="458">
        <v>0</v>
      </c>
      <c r="I47" s="458">
        <v>0</v>
      </c>
      <c r="J47" s="459">
        <v>0</v>
      </c>
      <c r="K47" s="154">
        <f>E47*(G47+I47+J47)</f>
        <v>0</v>
      </c>
    </row>
    <row r="48" spans="1:11" ht="3.6" customHeight="1" x14ac:dyDescent="0.2">
      <c r="A48" s="167"/>
      <c r="B48" s="120"/>
      <c r="C48" s="119"/>
      <c r="D48" s="61"/>
      <c r="E48" s="209"/>
      <c r="F48" s="164"/>
      <c r="G48" s="164"/>
      <c r="H48" s="164"/>
      <c r="I48" s="164"/>
      <c r="J48" s="97"/>
      <c r="K48" s="154"/>
    </row>
    <row r="49" spans="1:11" x14ac:dyDescent="0.2">
      <c r="A49" s="167" t="s">
        <v>234</v>
      </c>
      <c r="B49" s="36" t="s">
        <v>640</v>
      </c>
      <c r="C49" s="23"/>
      <c r="D49" s="61"/>
      <c r="E49" s="209"/>
      <c r="F49" s="164"/>
      <c r="G49" s="164"/>
      <c r="H49" s="164"/>
      <c r="I49" s="164"/>
      <c r="J49" s="97"/>
      <c r="K49" s="154"/>
    </row>
    <row r="50" spans="1:11" ht="25.5" x14ac:dyDescent="0.2">
      <c r="A50" s="167" t="s">
        <v>231</v>
      </c>
      <c r="B50" s="120" t="s">
        <v>645</v>
      </c>
      <c r="C50" s="532"/>
      <c r="D50" s="61" t="s">
        <v>272</v>
      </c>
      <c r="E50" s="209">
        <v>1</v>
      </c>
      <c r="F50" s="458">
        <v>0</v>
      </c>
      <c r="G50" s="458">
        <v>0</v>
      </c>
      <c r="H50" s="458">
        <v>0</v>
      </c>
      <c r="I50" s="458">
        <v>0</v>
      </c>
      <c r="J50" s="459">
        <v>0</v>
      </c>
      <c r="K50" s="154">
        <f>E50*(G50+I50+J50)</f>
        <v>0</v>
      </c>
    </row>
    <row r="51" spans="1:11" x14ac:dyDescent="0.2">
      <c r="A51" s="167"/>
      <c r="B51" s="120" t="s">
        <v>646</v>
      </c>
      <c r="C51" s="119"/>
      <c r="D51" s="23"/>
      <c r="E51" s="23"/>
      <c r="F51" s="23"/>
      <c r="G51" s="23"/>
      <c r="H51" s="23"/>
      <c r="I51" s="23"/>
      <c r="J51" s="37"/>
      <c r="K51" s="225"/>
    </row>
    <row r="52" spans="1:11" x14ac:dyDescent="0.2">
      <c r="A52" s="167" t="s">
        <v>232</v>
      </c>
      <c r="B52" s="325" t="s">
        <v>647</v>
      </c>
      <c r="C52" s="461"/>
      <c r="D52" s="61" t="s">
        <v>272</v>
      </c>
      <c r="E52" s="209">
        <v>1</v>
      </c>
      <c r="F52" s="458">
        <v>0</v>
      </c>
      <c r="G52" s="458">
        <v>0</v>
      </c>
      <c r="H52" s="458">
        <v>0</v>
      </c>
      <c r="I52" s="458">
        <v>0</v>
      </c>
      <c r="J52" s="459">
        <v>0</v>
      </c>
      <c r="K52" s="154">
        <f>E52*(G52+I52+J52)</f>
        <v>0</v>
      </c>
    </row>
    <row r="53" spans="1:11" x14ac:dyDescent="0.2">
      <c r="A53" s="167" t="s">
        <v>233</v>
      </c>
      <c r="B53" s="120" t="s">
        <v>648</v>
      </c>
      <c r="C53" s="532"/>
      <c r="D53" s="61" t="s">
        <v>272</v>
      </c>
      <c r="E53" s="209">
        <v>1</v>
      </c>
      <c r="F53" s="458">
        <v>0</v>
      </c>
      <c r="G53" s="458">
        <v>0</v>
      </c>
      <c r="H53" s="458">
        <v>0</v>
      </c>
      <c r="I53" s="458">
        <v>0</v>
      </c>
      <c r="J53" s="459">
        <v>0</v>
      </c>
      <c r="K53" s="154">
        <f>E53*(G53+I53+J53)</f>
        <v>0</v>
      </c>
    </row>
    <row r="54" spans="1:11" ht="3.6" customHeight="1" x14ac:dyDescent="0.2">
      <c r="A54" s="167"/>
      <c r="B54" s="120"/>
      <c r="C54" s="119"/>
      <c r="D54" s="61"/>
      <c r="E54" s="209"/>
      <c r="F54" s="164"/>
      <c r="G54" s="164"/>
      <c r="H54" s="164"/>
      <c r="I54" s="164"/>
      <c r="J54" s="97"/>
      <c r="K54" s="154"/>
    </row>
    <row r="55" spans="1:11" x14ac:dyDescent="0.2">
      <c r="A55" s="182" t="s">
        <v>235</v>
      </c>
      <c r="B55" s="36" t="s">
        <v>641</v>
      </c>
      <c r="C55" s="36"/>
      <c r="D55" s="25"/>
      <c r="E55" s="253"/>
      <c r="F55" s="95"/>
      <c r="G55" s="96"/>
      <c r="H55" s="96"/>
      <c r="I55" s="96"/>
      <c r="J55" s="97"/>
      <c r="K55" s="154"/>
    </row>
    <row r="56" spans="1:11" ht="25.5" x14ac:dyDescent="0.2">
      <c r="A56" s="167" t="s">
        <v>236</v>
      </c>
      <c r="B56" s="120" t="s">
        <v>645</v>
      </c>
      <c r="C56" s="532"/>
      <c r="D56" s="61" t="s">
        <v>272</v>
      </c>
      <c r="E56" s="209">
        <v>1</v>
      </c>
      <c r="F56" s="458">
        <v>0</v>
      </c>
      <c r="G56" s="458">
        <v>0</v>
      </c>
      <c r="H56" s="458">
        <v>0</v>
      </c>
      <c r="I56" s="458">
        <v>0</v>
      </c>
      <c r="J56" s="459">
        <v>0</v>
      </c>
      <c r="K56" s="154">
        <f>E56*(G56+I56+J56)</f>
        <v>0</v>
      </c>
    </row>
    <row r="57" spans="1:11" x14ac:dyDescent="0.2">
      <c r="A57" s="167"/>
      <c r="B57" s="120" t="s">
        <v>646</v>
      </c>
      <c r="C57" s="119"/>
      <c r="D57" s="23"/>
      <c r="E57" s="23"/>
      <c r="F57" s="23"/>
      <c r="G57" s="23"/>
      <c r="H57" s="23"/>
      <c r="I57" s="23"/>
      <c r="J57" s="37"/>
      <c r="K57" s="225"/>
    </row>
    <row r="58" spans="1:11" x14ac:dyDescent="0.2">
      <c r="A58" s="167" t="s">
        <v>237</v>
      </c>
      <c r="B58" s="325" t="s">
        <v>647</v>
      </c>
      <c r="C58" s="461"/>
      <c r="D58" s="61" t="s">
        <v>272</v>
      </c>
      <c r="E58" s="209">
        <v>1</v>
      </c>
      <c r="F58" s="458">
        <v>0</v>
      </c>
      <c r="G58" s="458">
        <v>0</v>
      </c>
      <c r="H58" s="458">
        <v>0</v>
      </c>
      <c r="I58" s="458">
        <v>0</v>
      </c>
      <c r="J58" s="459">
        <v>0</v>
      </c>
      <c r="K58" s="154">
        <f>E58*(G58+I58+J58)</f>
        <v>0</v>
      </c>
    </row>
    <row r="59" spans="1:11" x14ac:dyDescent="0.2">
      <c r="A59" s="167" t="s">
        <v>238</v>
      </c>
      <c r="B59" s="120" t="s">
        <v>648</v>
      </c>
      <c r="C59" s="532"/>
      <c r="D59" s="61" t="s">
        <v>272</v>
      </c>
      <c r="E59" s="209">
        <v>1</v>
      </c>
      <c r="F59" s="458">
        <v>0</v>
      </c>
      <c r="G59" s="458">
        <v>0</v>
      </c>
      <c r="H59" s="458">
        <v>0</v>
      </c>
      <c r="I59" s="458">
        <v>0</v>
      </c>
      <c r="J59" s="459">
        <v>0</v>
      </c>
      <c r="K59" s="154">
        <f>E59*(G59+I59+J59)</f>
        <v>0</v>
      </c>
    </row>
    <row r="60" spans="1:11" ht="3.6" customHeight="1" x14ac:dyDescent="0.2">
      <c r="A60" s="167"/>
      <c r="B60" s="120"/>
      <c r="C60" s="119"/>
      <c r="D60" s="61"/>
      <c r="E60" s="209"/>
      <c r="F60" s="164"/>
      <c r="G60" s="164"/>
      <c r="H60" s="164"/>
      <c r="I60" s="164"/>
      <c r="J60" s="97"/>
      <c r="K60" s="154"/>
    </row>
    <row r="61" spans="1:11" x14ac:dyDescent="0.2">
      <c r="A61" s="182" t="s">
        <v>239</v>
      </c>
      <c r="B61" s="36" t="s">
        <v>642</v>
      </c>
      <c r="C61" s="36"/>
      <c r="D61" s="25"/>
      <c r="E61" s="253"/>
      <c r="F61" s="95"/>
      <c r="G61" s="96"/>
      <c r="H61" s="96"/>
      <c r="I61" s="96"/>
      <c r="J61" s="97"/>
      <c r="K61" s="154"/>
    </row>
    <row r="62" spans="1:11" ht="25.5" x14ac:dyDescent="0.2">
      <c r="A62" s="167" t="s">
        <v>240</v>
      </c>
      <c r="B62" s="120" t="s">
        <v>645</v>
      </c>
      <c r="C62" s="532"/>
      <c r="D62" s="61" t="s">
        <v>272</v>
      </c>
      <c r="E62" s="209">
        <v>1</v>
      </c>
      <c r="F62" s="458">
        <v>0</v>
      </c>
      <c r="G62" s="458">
        <v>0</v>
      </c>
      <c r="H62" s="458">
        <v>0</v>
      </c>
      <c r="I62" s="458">
        <v>0</v>
      </c>
      <c r="J62" s="459">
        <v>0</v>
      </c>
      <c r="K62" s="154">
        <f>E62*(G62+I62+J62)</f>
        <v>0</v>
      </c>
    </row>
    <row r="63" spans="1:11" x14ac:dyDescent="0.2">
      <c r="A63" s="167"/>
      <c r="B63" s="120" t="s">
        <v>646</v>
      </c>
      <c r="C63" s="119"/>
      <c r="D63" s="23"/>
      <c r="E63" s="23"/>
      <c r="F63" s="23"/>
      <c r="G63" s="23"/>
      <c r="H63" s="23"/>
      <c r="I63" s="23"/>
      <c r="J63" s="37"/>
      <c r="K63" s="225"/>
    </row>
    <row r="64" spans="1:11" x14ac:dyDescent="0.2">
      <c r="A64" s="167" t="s">
        <v>241</v>
      </c>
      <c r="B64" s="325" t="s">
        <v>647</v>
      </c>
      <c r="C64" s="461"/>
      <c r="D64" s="61" t="s">
        <v>272</v>
      </c>
      <c r="E64" s="209">
        <v>1</v>
      </c>
      <c r="F64" s="458">
        <v>0</v>
      </c>
      <c r="G64" s="458">
        <v>0</v>
      </c>
      <c r="H64" s="458">
        <v>0</v>
      </c>
      <c r="I64" s="458">
        <v>0</v>
      </c>
      <c r="J64" s="459">
        <v>0</v>
      </c>
      <c r="K64" s="154">
        <f>E64*(G64+I64+J64)</f>
        <v>0</v>
      </c>
    </row>
    <row r="65" spans="1:11" x14ac:dyDescent="0.2">
      <c r="A65" s="167" t="s">
        <v>242</v>
      </c>
      <c r="B65" s="120" t="s">
        <v>648</v>
      </c>
      <c r="C65" s="532"/>
      <c r="D65" s="61" t="s">
        <v>272</v>
      </c>
      <c r="E65" s="209">
        <v>1</v>
      </c>
      <c r="F65" s="458">
        <v>0</v>
      </c>
      <c r="G65" s="458">
        <v>0</v>
      </c>
      <c r="H65" s="458">
        <v>0</v>
      </c>
      <c r="I65" s="458">
        <v>0</v>
      </c>
      <c r="J65" s="459">
        <v>0</v>
      </c>
      <c r="K65" s="154">
        <f>E65*(G65+I65+J65)</f>
        <v>0</v>
      </c>
    </row>
    <row r="66" spans="1:11" ht="3.6" customHeight="1" x14ac:dyDescent="0.2">
      <c r="A66" s="167"/>
      <c r="B66" s="120"/>
      <c r="C66" s="119"/>
      <c r="D66" s="61"/>
      <c r="E66" s="209"/>
      <c r="F66" s="164"/>
      <c r="G66" s="164"/>
      <c r="H66" s="164"/>
      <c r="I66" s="164"/>
      <c r="J66" s="97"/>
      <c r="K66" s="154"/>
    </row>
    <row r="67" spans="1:11" x14ac:dyDescent="0.2">
      <c r="A67" s="182" t="s">
        <v>243</v>
      </c>
      <c r="B67" s="36" t="s">
        <v>643</v>
      </c>
      <c r="C67" s="36"/>
      <c r="D67" s="25"/>
      <c r="E67" s="253"/>
      <c r="F67" s="95"/>
      <c r="G67" s="96"/>
      <c r="H67" s="96"/>
      <c r="I67" s="96"/>
      <c r="J67" s="97"/>
      <c r="K67" s="154"/>
    </row>
    <row r="68" spans="1:11" ht="25.5" x14ac:dyDescent="0.2">
      <c r="A68" s="167" t="s">
        <v>244</v>
      </c>
      <c r="B68" s="120" t="s">
        <v>645</v>
      </c>
      <c r="C68" s="532"/>
      <c r="D68" s="61" t="s">
        <v>272</v>
      </c>
      <c r="E68" s="209">
        <v>1</v>
      </c>
      <c r="F68" s="458">
        <v>0</v>
      </c>
      <c r="G68" s="458">
        <v>0</v>
      </c>
      <c r="H68" s="458">
        <v>0</v>
      </c>
      <c r="I68" s="458">
        <v>0</v>
      </c>
      <c r="J68" s="459">
        <v>0</v>
      </c>
      <c r="K68" s="154">
        <f>E68*(G68+I68+J68)</f>
        <v>0</v>
      </c>
    </row>
    <row r="69" spans="1:11" x14ac:dyDescent="0.2">
      <c r="A69" s="167"/>
      <c r="B69" s="120" t="s">
        <v>646</v>
      </c>
      <c r="C69" s="119"/>
      <c r="D69" s="23"/>
      <c r="E69" s="23"/>
      <c r="F69" s="23"/>
      <c r="G69" s="23"/>
      <c r="H69" s="23"/>
      <c r="I69" s="23"/>
      <c r="J69" s="37"/>
      <c r="K69" s="225"/>
    </row>
    <row r="70" spans="1:11" x14ac:dyDescent="0.2">
      <c r="A70" s="167" t="s">
        <v>245</v>
      </c>
      <c r="B70" s="325" t="s">
        <v>647</v>
      </c>
      <c r="C70" s="461"/>
      <c r="D70" s="61" t="s">
        <v>272</v>
      </c>
      <c r="E70" s="209">
        <v>1</v>
      </c>
      <c r="F70" s="458">
        <v>0</v>
      </c>
      <c r="G70" s="458">
        <v>0</v>
      </c>
      <c r="H70" s="458">
        <v>0</v>
      </c>
      <c r="I70" s="458">
        <v>0</v>
      </c>
      <c r="J70" s="459">
        <v>0</v>
      </c>
      <c r="K70" s="154">
        <f>E70*(G70+I70+J70)</f>
        <v>0</v>
      </c>
    </row>
    <row r="71" spans="1:11" x14ac:dyDescent="0.2">
      <c r="A71" s="167" t="s">
        <v>246</v>
      </c>
      <c r="B71" s="120" t="s">
        <v>648</v>
      </c>
      <c r="C71" s="532"/>
      <c r="D71" s="61" t="s">
        <v>272</v>
      </c>
      <c r="E71" s="209">
        <v>1</v>
      </c>
      <c r="F71" s="458">
        <v>0</v>
      </c>
      <c r="G71" s="458">
        <v>0</v>
      </c>
      <c r="H71" s="458">
        <v>0</v>
      </c>
      <c r="I71" s="458">
        <v>0</v>
      </c>
      <c r="J71" s="459">
        <v>0</v>
      </c>
      <c r="K71" s="154">
        <f>E71*(G71+I71+J71)</f>
        <v>0</v>
      </c>
    </row>
    <row r="72" spans="1:11" ht="18" customHeight="1" thickBot="1" x14ac:dyDescent="0.25">
      <c r="A72" s="399"/>
      <c r="B72" s="400"/>
      <c r="C72" s="401"/>
      <c r="D72" s="402"/>
      <c r="E72" s="402"/>
      <c r="F72" s="403"/>
      <c r="G72" s="404"/>
      <c r="H72" s="404"/>
      <c r="I72" s="404"/>
      <c r="J72" s="404"/>
      <c r="K72" s="150"/>
    </row>
    <row r="73" spans="1:11" ht="18" customHeight="1" x14ac:dyDescent="0.2">
      <c r="A73" s="226"/>
      <c r="B73" s="335"/>
      <c r="C73" s="335"/>
      <c r="D73" s="298"/>
      <c r="E73" s="298"/>
      <c r="F73" s="336"/>
      <c r="G73" s="337"/>
      <c r="H73" s="337"/>
      <c r="I73" s="337"/>
      <c r="J73" s="337"/>
      <c r="K73" s="7"/>
    </row>
  </sheetData>
  <sheetProtection algorithmName="SHA-512" hashValue="1aiwazpYBVylckst6mYrKBKkbCKofiKMZxLO0C481+n2ZZaIx0msrqI6+c1JEosPx8rCIKksN+pRXELk0VTB9w==" saltValue="lk+a7C8M81dVloKcrh2pKQ==" spinCount="100000" sheet="1"/>
  <mergeCells count="5">
    <mergeCell ref="F6:G6"/>
    <mergeCell ref="H6:I6"/>
    <mergeCell ref="A10:F10"/>
    <mergeCell ref="C6:C7"/>
    <mergeCell ref="J4:K4"/>
  </mergeCells>
  <printOptions horizontalCentered="1"/>
  <pageMargins left="0.23622047244094491" right="0.23622047244094491" top="0.51181102362204722" bottom="0.47244094488188981" header="0.31496062992125984" footer="0.31496062992125984"/>
  <pageSetup paperSize="9" scale="76" fitToHeight="0" orientation="landscape" r:id="rId1"/>
  <headerFooter alignWithMargins="0">
    <oddFooter>&amp;C&amp;A&amp;R&amp;9Page &amp;P de &amp;N</oddFooter>
  </headerFooter>
  <rowBreaks count="1" manualBreakCount="1">
    <brk id="4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K429"/>
  <sheetViews>
    <sheetView showGridLines="0" view="pageBreakPreview" zoomScaleNormal="85"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10.42578125" style="10" customWidth="1"/>
    <col min="2" max="2" width="65.5703125" style="10" customWidth="1"/>
    <col min="3" max="3" width="14.5703125" style="10" bestFit="1" customWidth="1"/>
    <col min="4" max="4" width="14.5703125" style="10" customWidth="1"/>
    <col min="5" max="5" width="10" style="286" customWidth="1"/>
    <col min="6" max="10" width="15.7109375" style="286" customWidth="1"/>
    <col min="11" max="11" width="15.7109375" style="10" customWidth="1"/>
    <col min="12" max="262" width="9.140625" style="10"/>
    <col min="263" max="263" width="7.42578125" style="10" customWidth="1"/>
    <col min="264" max="264" width="65.5703125" style="10" customWidth="1"/>
    <col min="265" max="265" width="10" style="10" customWidth="1"/>
    <col min="266" max="266" width="11.7109375" style="10" customWidth="1"/>
    <col min="267" max="267" width="12.42578125" style="10" customWidth="1"/>
    <col min="268" max="518" width="9.140625" style="10"/>
    <col min="519" max="519" width="7.42578125" style="10" customWidth="1"/>
    <col min="520" max="520" width="65.5703125" style="10" customWidth="1"/>
    <col min="521" max="521" width="10" style="10" customWidth="1"/>
    <col min="522" max="522" width="11.7109375" style="10" customWidth="1"/>
    <col min="523" max="523" width="12.42578125" style="10" customWidth="1"/>
    <col min="524" max="774" width="9.140625" style="10"/>
    <col min="775" max="775" width="7.42578125" style="10" customWidth="1"/>
    <col min="776" max="776" width="65.5703125" style="10" customWidth="1"/>
    <col min="777" max="777" width="10" style="10" customWidth="1"/>
    <col min="778" max="778" width="11.7109375" style="10" customWidth="1"/>
    <col min="779" max="779" width="12.42578125" style="10" customWidth="1"/>
    <col min="780" max="1030" width="9.140625" style="10"/>
    <col min="1031" max="1031" width="7.42578125" style="10" customWidth="1"/>
    <col min="1032" max="1032" width="65.5703125" style="10" customWidth="1"/>
    <col min="1033" max="1033" width="10" style="10" customWidth="1"/>
    <col min="1034" max="1034" width="11.7109375" style="10" customWidth="1"/>
    <col min="1035" max="1035" width="12.42578125" style="10" customWidth="1"/>
    <col min="1036" max="1286" width="9.140625" style="10"/>
    <col min="1287" max="1287" width="7.42578125" style="10" customWidth="1"/>
    <col min="1288" max="1288" width="65.5703125" style="10" customWidth="1"/>
    <col min="1289" max="1289" width="10" style="10" customWidth="1"/>
    <col min="1290" max="1290" width="11.7109375" style="10" customWidth="1"/>
    <col min="1291" max="1291" width="12.42578125" style="10" customWidth="1"/>
    <col min="1292" max="1542" width="9.140625" style="10"/>
    <col min="1543" max="1543" width="7.42578125" style="10" customWidth="1"/>
    <col min="1544" max="1544" width="65.5703125" style="10" customWidth="1"/>
    <col min="1545" max="1545" width="10" style="10" customWidth="1"/>
    <col min="1546" max="1546" width="11.7109375" style="10" customWidth="1"/>
    <col min="1547" max="1547" width="12.42578125" style="10" customWidth="1"/>
    <col min="1548" max="1798" width="9.140625" style="10"/>
    <col min="1799" max="1799" width="7.42578125" style="10" customWidth="1"/>
    <col min="1800" max="1800" width="65.5703125" style="10" customWidth="1"/>
    <col min="1801" max="1801" width="10" style="10" customWidth="1"/>
    <col min="1802" max="1802" width="11.7109375" style="10" customWidth="1"/>
    <col min="1803" max="1803" width="12.42578125" style="10" customWidth="1"/>
    <col min="1804" max="2054" width="9.140625" style="10"/>
    <col min="2055" max="2055" width="7.42578125" style="10" customWidth="1"/>
    <col min="2056" max="2056" width="65.5703125" style="10" customWidth="1"/>
    <col min="2057" max="2057" width="10" style="10" customWidth="1"/>
    <col min="2058" max="2058" width="11.7109375" style="10" customWidth="1"/>
    <col min="2059" max="2059" width="12.42578125" style="10" customWidth="1"/>
    <col min="2060" max="2310" width="9.140625" style="10"/>
    <col min="2311" max="2311" width="7.42578125" style="10" customWidth="1"/>
    <col min="2312" max="2312" width="65.5703125" style="10" customWidth="1"/>
    <col min="2313" max="2313" width="10" style="10" customWidth="1"/>
    <col min="2314" max="2314" width="11.7109375" style="10" customWidth="1"/>
    <col min="2315" max="2315" width="12.42578125" style="10" customWidth="1"/>
    <col min="2316" max="2566" width="9.140625" style="10"/>
    <col min="2567" max="2567" width="7.42578125" style="10" customWidth="1"/>
    <col min="2568" max="2568" width="65.5703125" style="10" customWidth="1"/>
    <col min="2569" max="2569" width="10" style="10" customWidth="1"/>
    <col min="2570" max="2570" width="11.7109375" style="10" customWidth="1"/>
    <col min="2571" max="2571" width="12.42578125" style="10" customWidth="1"/>
    <col min="2572" max="2822" width="9.140625" style="10"/>
    <col min="2823" max="2823" width="7.42578125" style="10" customWidth="1"/>
    <col min="2824" max="2824" width="65.5703125" style="10" customWidth="1"/>
    <col min="2825" max="2825" width="10" style="10" customWidth="1"/>
    <col min="2826" max="2826" width="11.7109375" style="10" customWidth="1"/>
    <col min="2827" max="2827" width="12.42578125" style="10" customWidth="1"/>
    <col min="2828" max="3078" width="9.140625" style="10"/>
    <col min="3079" max="3079" width="7.42578125" style="10" customWidth="1"/>
    <col min="3080" max="3080" width="65.5703125" style="10" customWidth="1"/>
    <col min="3081" max="3081" width="10" style="10" customWidth="1"/>
    <col min="3082" max="3082" width="11.7109375" style="10" customWidth="1"/>
    <col min="3083" max="3083" width="12.42578125" style="10" customWidth="1"/>
    <col min="3084" max="3334" width="9.140625" style="10"/>
    <col min="3335" max="3335" width="7.42578125" style="10" customWidth="1"/>
    <col min="3336" max="3336" width="65.5703125" style="10" customWidth="1"/>
    <col min="3337" max="3337" width="10" style="10" customWidth="1"/>
    <col min="3338" max="3338" width="11.7109375" style="10" customWidth="1"/>
    <col min="3339" max="3339" width="12.42578125" style="10" customWidth="1"/>
    <col min="3340" max="3590" width="9.140625" style="10"/>
    <col min="3591" max="3591" width="7.42578125" style="10" customWidth="1"/>
    <col min="3592" max="3592" width="65.5703125" style="10" customWidth="1"/>
    <col min="3593" max="3593" width="10" style="10" customWidth="1"/>
    <col min="3594" max="3594" width="11.7109375" style="10" customWidth="1"/>
    <col min="3595" max="3595" width="12.42578125" style="10" customWidth="1"/>
    <col min="3596" max="3846" width="9.140625" style="10"/>
    <col min="3847" max="3847" width="7.42578125" style="10" customWidth="1"/>
    <col min="3848" max="3848" width="65.5703125" style="10" customWidth="1"/>
    <col min="3849" max="3849" width="10" style="10" customWidth="1"/>
    <col min="3850" max="3850" width="11.7109375" style="10" customWidth="1"/>
    <col min="3851" max="3851" width="12.42578125" style="10" customWidth="1"/>
    <col min="3852" max="4102" width="9.140625" style="10"/>
    <col min="4103" max="4103" width="7.42578125" style="10" customWidth="1"/>
    <col min="4104" max="4104" width="65.5703125" style="10" customWidth="1"/>
    <col min="4105" max="4105" width="10" style="10" customWidth="1"/>
    <col min="4106" max="4106" width="11.7109375" style="10" customWidth="1"/>
    <col min="4107" max="4107" width="12.42578125" style="10" customWidth="1"/>
    <col min="4108" max="4358" width="9.140625" style="10"/>
    <col min="4359" max="4359" width="7.42578125" style="10" customWidth="1"/>
    <col min="4360" max="4360" width="65.5703125" style="10" customWidth="1"/>
    <col min="4361" max="4361" width="10" style="10" customWidth="1"/>
    <col min="4362" max="4362" width="11.7109375" style="10" customWidth="1"/>
    <col min="4363" max="4363" width="12.42578125" style="10" customWidth="1"/>
    <col min="4364" max="4614" width="9.140625" style="10"/>
    <col min="4615" max="4615" width="7.42578125" style="10" customWidth="1"/>
    <col min="4616" max="4616" width="65.5703125" style="10" customWidth="1"/>
    <col min="4617" max="4617" width="10" style="10" customWidth="1"/>
    <col min="4618" max="4618" width="11.7109375" style="10" customWidth="1"/>
    <col min="4619" max="4619" width="12.42578125" style="10" customWidth="1"/>
    <col min="4620" max="4870" width="9.140625" style="10"/>
    <col min="4871" max="4871" width="7.42578125" style="10" customWidth="1"/>
    <col min="4872" max="4872" width="65.5703125" style="10" customWidth="1"/>
    <col min="4873" max="4873" width="10" style="10" customWidth="1"/>
    <col min="4874" max="4874" width="11.7109375" style="10" customWidth="1"/>
    <col min="4875" max="4875" width="12.42578125" style="10" customWidth="1"/>
    <col min="4876" max="5126" width="9.140625" style="10"/>
    <col min="5127" max="5127" width="7.42578125" style="10" customWidth="1"/>
    <col min="5128" max="5128" width="65.5703125" style="10" customWidth="1"/>
    <col min="5129" max="5129" width="10" style="10" customWidth="1"/>
    <col min="5130" max="5130" width="11.7109375" style="10" customWidth="1"/>
    <col min="5131" max="5131" width="12.42578125" style="10" customWidth="1"/>
    <col min="5132" max="5382" width="9.140625" style="10"/>
    <col min="5383" max="5383" width="7.42578125" style="10" customWidth="1"/>
    <col min="5384" max="5384" width="65.5703125" style="10" customWidth="1"/>
    <col min="5385" max="5385" width="10" style="10" customWidth="1"/>
    <col min="5386" max="5386" width="11.7109375" style="10" customWidth="1"/>
    <col min="5387" max="5387" width="12.42578125" style="10" customWidth="1"/>
    <col min="5388" max="5638" width="9.140625" style="10"/>
    <col min="5639" max="5639" width="7.42578125" style="10" customWidth="1"/>
    <col min="5640" max="5640" width="65.5703125" style="10" customWidth="1"/>
    <col min="5641" max="5641" width="10" style="10" customWidth="1"/>
    <col min="5642" max="5642" width="11.7109375" style="10" customWidth="1"/>
    <col min="5643" max="5643" width="12.42578125" style="10" customWidth="1"/>
    <col min="5644" max="5894" width="9.140625" style="10"/>
    <col min="5895" max="5895" width="7.42578125" style="10" customWidth="1"/>
    <col min="5896" max="5896" width="65.5703125" style="10" customWidth="1"/>
    <col min="5897" max="5897" width="10" style="10" customWidth="1"/>
    <col min="5898" max="5898" width="11.7109375" style="10" customWidth="1"/>
    <col min="5899" max="5899" width="12.42578125" style="10" customWidth="1"/>
    <col min="5900" max="6150" width="9.140625" style="10"/>
    <col min="6151" max="6151" width="7.42578125" style="10" customWidth="1"/>
    <col min="6152" max="6152" width="65.5703125" style="10" customWidth="1"/>
    <col min="6153" max="6153" width="10" style="10" customWidth="1"/>
    <col min="6154" max="6154" width="11.7109375" style="10" customWidth="1"/>
    <col min="6155" max="6155" width="12.42578125" style="10" customWidth="1"/>
    <col min="6156" max="6406" width="9.140625" style="10"/>
    <col min="6407" max="6407" width="7.42578125" style="10" customWidth="1"/>
    <col min="6408" max="6408" width="65.5703125" style="10" customWidth="1"/>
    <col min="6409" max="6409" width="10" style="10" customWidth="1"/>
    <col min="6410" max="6410" width="11.7109375" style="10" customWidth="1"/>
    <col min="6411" max="6411" width="12.42578125" style="10" customWidth="1"/>
    <col min="6412" max="6662" width="9.140625" style="10"/>
    <col min="6663" max="6663" width="7.42578125" style="10" customWidth="1"/>
    <col min="6664" max="6664" width="65.5703125" style="10" customWidth="1"/>
    <col min="6665" max="6665" width="10" style="10" customWidth="1"/>
    <col min="6666" max="6666" width="11.7109375" style="10" customWidth="1"/>
    <col min="6667" max="6667" width="12.42578125" style="10" customWidth="1"/>
    <col min="6668" max="6918" width="9.140625" style="10"/>
    <col min="6919" max="6919" width="7.42578125" style="10" customWidth="1"/>
    <col min="6920" max="6920" width="65.5703125" style="10" customWidth="1"/>
    <col min="6921" max="6921" width="10" style="10" customWidth="1"/>
    <col min="6922" max="6922" width="11.7109375" style="10" customWidth="1"/>
    <col min="6923" max="6923" width="12.42578125" style="10" customWidth="1"/>
    <col min="6924" max="7174" width="9.140625" style="10"/>
    <col min="7175" max="7175" width="7.42578125" style="10" customWidth="1"/>
    <col min="7176" max="7176" width="65.5703125" style="10" customWidth="1"/>
    <col min="7177" max="7177" width="10" style="10" customWidth="1"/>
    <col min="7178" max="7178" width="11.7109375" style="10" customWidth="1"/>
    <col min="7179" max="7179" width="12.42578125" style="10" customWidth="1"/>
    <col min="7180" max="7430" width="9.140625" style="10"/>
    <col min="7431" max="7431" width="7.42578125" style="10" customWidth="1"/>
    <col min="7432" max="7432" width="65.5703125" style="10" customWidth="1"/>
    <col min="7433" max="7433" width="10" style="10" customWidth="1"/>
    <col min="7434" max="7434" width="11.7109375" style="10" customWidth="1"/>
    <col min="7435" max="7435" width="12.42578125" style="10" customWidth="1"/>
    <col min="7436" max="7686" width="9.140625" style="10"/>
    <col min="7687" max="7687" width="7.42578125" style="10" customWidth="1"/>
    <col min="7688" max="7688" width="65.5703125" style="10" customWidth="1"/>
    <col min="7689" max="7689" width="10" style="10" customWidth="1"/>
    <col min="7690" max="7690" width="11.7109375" style="10" customWidth="1"/>
    <col min="7691" max="7691" width="12.42578125" style="10" customWidth="1"/>
    <col min="7692" max="7942" width="9.140625" style="10"/>
    <col min="7943" max="7943" width="7.42578125" style="10" customWidth="1"/>
    <col min="7944" max="7944" width="65.5703125" style="10" customWidth="1"/>
    <col min="7945" max="7945" width="10" style="10" customWidth="1"/>
    <col min="7946" max="7946" width="11.7109375" style="10" customWidth="1"/>
    <col min="7947" max="7947" width="12.42578125" style="10" customWidth="1"/>
    <col min="7948" max="8198" width="9.140625" style="10"/>
    <col min="8199" max="8199" width="7.42578125" style="10" customWidth="1"/>
    <col min="8200" max="8200" width="65.5703125" style="10" customWidth="1"/>
    <col min="8201" max="8201" width="10" style="10" customWidth="1"/>
    <col min="8202" max="8202" width="11.7109375" style="10" customWidth="1"/>
    <col min="8203" max="8203" width="12.42578125" style="10" customWidth="1"/>
    <col min="8204" max="8454" width="9.140625" style="10"/>
    <col min="8455" max="8455" width="7.42578125" style="10" customWidth="1"/>
    <col min="8456" max="8456" width="65.5703125" style="10" customWidth="1"/>
    <col min="8457" max="8457" width="10" style="10" customWidth="1"/>
    <col min="8458" max="8458" width="11.7109375" style="10" customWidth="1"/>
    <col min="8459" max="8459" width="12.42578125" style="10" customWidth="1"/>
    <col min="8460" max="8710" width="9.140625" style="10"/>
    <col min="8711" max="8711" width="7.42578125" style="10" customWidth="1"/>
    <col min="8712" max="8712" width="65.5703125" style="10" customWidth="1"/>
    <col min="8713" max="8713" width="10" style="10" customWidth="1"/>
    <col min="8714" max="8714" width="11.7109375" style="10" customWidth="1"/>
    <col min="8715" max="8715" width="12.42578125" style="10" customWidth="1"/>
    <col min="8716" max="8966" width="9.140625" style="10"/>
    <col min="8967" max="8967" width="7.42578125" style="10" customWidth="1"/>
    <col min="8968" max="8968" width="65.5703125" style="10" customWidth="1"/>
    <col min="8969" max="8969" width="10" style="10" customWidth="1"/>
    <col min="8970" max="8970" width="11.7109375" style="10" customWidth="1"/>
    <col min="8971" max="8971" width="12.42578125" style="10" customWidth="1"/>
    <col min="8972" max="9222" width="9.140625" style="10"/>
    <col min="9223" max="9223" width="7.42578125" style="10" customWidth="1"/>
    <col min="9224" max="9224" width="65.5703125" style="10" customWidth="1"/>
    <col min="9225" max="9225" width="10" style="10" customWidth="1"/>
    <col min="9226" max="9226" width="11.7109375" style="10" customWidth="1"/>
    <col min="9227" max="9227" width="12.42578125" style="10" customWidth="1"/>
    <col min="9228" max="9478" width="9.140625" style="10"/>
    <col min="9479" max="9479" width="7.42578125" style="10" customWidth="1"/>
    <col min="9480" max="9480" width="65.5703125" style="10" customWidth="1"/>
    <col min="9481" max="9481" width="10" style="10" customWidth="1"/>
    <col min="9482" max="9482" width="11.7109375" style="10" customWidth="1"/>
    <col min="9483" max="9483" width="12.42578125" style="10" customWidth="1"/>
    <col min="9484" max="9734" width="9.140625" style="10"/>
    <col min="9735" max="9735" width="7.42578125" style="10" customWidth="1"/>
    <col min="9736" max="9736" width="65.5703125" style="10" customWidth="1"/>
    <col min="9737" max="9737" width="10" style="10" customWidth="1"/>
    <col min="9738" max="9738" width="11.7109375" style="10" customWidth="1"/>
    <col min="9739" max="9739" width="12.42578125" style="10" customWidth="1"/>
    <col min="9740" max="9990" width="9.140625" style="10"/>
    <col min="9991" max="9991" width="7.42578125" style="10" customWidth="1"/>
    <col min="9992" max="9992" width="65.5703125" style="10" customWidth="1"/>
    <col min="9993" max="9993" width="10" style="10" customWidth="1"/>
    <col min="9994" max="9994" width="11.7109375" style="10" customWidth="1"/>
    <col min="9995" max="9995" width="12.42578125" style="10" customWidth="1"/>
    <col min="9996" max="10246" width="9.140625" style="10"/>
    <col min="10247" max="10247" width="7.42578125" style="10" customWidth="1"/>
    <col min="10248" max="10248" width="65.5703125" style="10" customWidth="1"/>
    <col min="10249" max="10249" width="10" style="10" customWidth="1"/>
    <col min="10250" max="10250" width="11.7109375" style="10" customWidth="1"/>
    <col min="10251" max="10251" width="12.42578125" style="10" customWidth="1"/>
    <col min="10252" max="10502" width="9.140625" style="10"/>
    <col min="10503" max="10503" width="7.42578125" style="10" customWidth="1"/>
    <col min="10504" max="10504" width="65.5703125" style="10" customWidth="1"/>
    <col min="10505" max="10505" width="10" style="10" customWidth="1"/>
    <col min="10506" max="10506" width="11.7109375" style="10" customWidth="1"/>
    <col min="10507" max="10507" width="12.42578125" style="10" customWidth="1"/>
    <col min="10508" max="10758" width="9.140625" style="10"/>
    <col min="10759" max="10759" width="7.42578125" style="10" customWidth="1"/>
    <col min="10760" max="10760" width="65.5703125" style="10" customWidth="1"/>
    <col min="10761" max="10761" width="10" style="10" customWidth="1"/>
    <col min="10762" max="10762" width="11.7109375" style="10" customWidth="1"/>
    <col min="10763" max="10763" width="12.42578125" style="10" customWidth="1"/>
    <col min="10764" max="11014" width="9.140625" style="10"/>
    <col min="11015" max="11015" width="7.42578125" style="10" customWidth="1"/>
    <col min="11016" max="11016" width="65.5703125" style="10" customWidth="1"/>
    <col min="11017" max="11017" width="10" style="10" customWidth="1"/>
    <col min="11018" max="11018" width="11.7109375" style="10" customWidth="1"/>
    <col min="11019" max="11019" width="12.42578125" style="10" customWidth="1"/>
    <col min="11020" max="11270" width="9.140625" style="10"/>
    <col min="11271" max="11271" width="7.42578125" style="10" customWidth="1"/>
    <col min="11272" max="11272" width="65.5703125" style="10" customWidth="1"/>
    <col min="11273" max="11273" width="10" style="10" customWidth="1"/>
    <col min="11274" max="11274" width="11.7109375" style="10" customWidth="1"/>
    <col min="11275" max="11275" width="12.42578125" style="10" customWidth="1"/>
    <col min="11276" max="11526" width="9.140625" style="10"/>
    <col min="11527" max="11527" width="7.42578125" style="10" customWidth="1"/>
    <col min="11528" max="11528" width="65.5703125" style="10" customWidth="1"/>
    <col min="11529" max="11529" width="10" style="10" customWidth="1"/>
    <col min="11530" max="11530" width="11.7109375" style="10" customWidth="1"/>
    <col min="11531" max="11531" width="12.42578125" style="10" customWidth="1"/>
    <col min="11532" max="11782" width="9.140625" style="10"/>
    <col min="11783" max="11783" width="7.42578125" style="10" customWidth="1"/>
    <col min="11784" max="11784" width="65.5703125" style="10" customWidth="1"/>
    <col min="11785" max="11785" width="10" style="10" customWidth="1"/>
    <col min="11786" max="11786" width="11.7109375" style="10" customWidth="1"/>
    <col min="11787" max="11787" width="12.42578125" style="10" customWidth="1"/>
    <col min="11788" max="12038" width="9.140625" style="10"/>
    <col min="12039" max="12039" width="7.42578125" style="10" customWidth="1"/>
    <col min="12040" max="12040" width="65.5703125" style="10" customWidth="1"/>
    <col min="12041" max="12041" width="10" style="10" customWidth="1"/>
    <col min="12042" max="12042" width="11.7109375" style="10" customWidth="1"/>
    <col min="12043" max="12043" width="12.42578125" style="10" customWidth="1"/>
    <col min="12044" max="12294" width="9.140625" style="10"/>
    <col min="12295" max="12295" width="7.42578125" style="10" customWidth="1"/>
    <col min="12296" max="12296" width="65.5703125" style="10" customWidth="1"/>
    <col min="12297" max="12297" width="10" style="10" customWidth="1"/>
    <col min="12298" max="12298" width="11.7109375" style="10" customWidth="1"/>
    <col min="12299" max="12299" width="12.42578125" style="10" customWidth="1"/>
    <col min="12300" max="12550" width="9.140625" style="10"/>
    <col min="12551" max="12551" width="7.42578125" style="10" customWidth="1"/>
    <col min="12552" max="12552" width="65.5703125" style="10" customWidth="1"/>
    <col min="12553" max="12553" width="10" style="10" customWidth="1"/>
    <col min="12554" max="12554" width="11.7109375" style="10" customWidth="1"/>
    <col min="12555" max="12555" width="12.42578125" style="10" customWidth="1"/>
    <col min="12556" max="12806" width="9.140625" style="10"/>
    <col min="12807" max="12807" width="7.42578125" style="10" customWidth="1"/>
    <col min="12808" max="12808" width="65.5703125" style="10" customWidth="1"/>
    <col min="12809" max="12809" width="10" style="10" customWidth="1"/>
    <col min="12810" max="12810" width="11.7109375" style="10" customWidth="1"/>
    <col min="12811" max="12811" width="12.42578125" style="10" customWidth="1"/>
    <col min="12812" max="13062" width="9.140625" style="10"/>
    <col min="13063" max="13063" width="7.42578125" style="10" customWidth="1"/>
    <col min="13064" max="13064" width="65.5703125" style="10" customWidth="1"/>
    <col min="13065" max="13065" width="10" style="10" customWidth="1"/>
    <col min="13066" max="13066" width="11.7109375" style="10" customWidth="1"/>
    <col min="13067" max="13067" width="12.42578125" style="10" customWidth="1"/>
    <col min="13068" max="13318" width="9.140625" style="10"/>
    <col min="13319" max="13319" width="7.42578125" style="10" customWidth="1"/>
    <col min="13320" max="13320" width="65.5703125" style="10" customWidth="1"/>
    <col min="13321" max="13321" width="10" style="10" customWidth="1"/>
    <col min="13322" max="13322" width="11.7109375" style="10" customWidth="1"/>
    <col min="13323" max="13323" width="12.42578125" style="10" customWidth="1"/>
    <col min="13324" max="13574" width="9.140625" style="10"/>
    <col min="13575" max="13575" width="7.42578125" style="10" customWidth="1"/>
    <col min="13576" max="13576" width="65.5703125" style="10" customWidth="1"/>
    <col min="13577" max="13577" width="10" style="10" customWidth="1"/>
    <col min="13578" max="13578" width="11.7109375" style="10" customWidth="1"/>
    <col min="13579" max="13579" width="12.42578125" style="10" customWidth="1"/>
    <col min="13580" max="13830" width="9.140625" style="10"/>
    <col min="13831" max="13831" width="7.42578125" style="10" customWidth="1"/>
    <col min="13832" max="13832" width="65.5703125" style="10" customWidth="1"/>
    <col min="13833" max="13833" width="10" style="10" customWidth="1"/>
    <col min="13834" max="13834" width="11.7109375" style="10" customWidth="1"/>
    <col min="13835" max="13835" width="12.42578125" style="10" customWidth="1"/>
    <col min="13836" max="14086" width="9.140625" style="10"/>
    <col min="14087" max="14087" width="7.42578125" style="10" customWidth="1"/>
    <col min="14088" max="14088" width="65.5703125" style="10" customWidth="1"/>
    <col min="14089" max="14089" width="10" style="10" customWidth="1"/>
    <col min="14090" max="14090" width="11.7109375" style="10" customWidth="1"/>
    <col min="14091" max="14091" width="12.42578125" style="10" customWidth="1"/>
    <col min="14092" max="14342" width="9.140625" style="10"/>
    <col min="14343" max="14343" width="7.42578125" style="10" customWidth="1"/>
    <col min="14344" max="14344" width="65.5703125" style="10" customWidth="1"/>
    <col min="14345" max="14345" width="10" style="10" customWidth="1"/>
    <col min="14346" max="14346" width="11.7109375" style="10" customWidth="1"/>
    <col min="14347" max="14347" width="12.42578125" style="10" customWidth="1"/>
    <col min="14348" max="14598" width="9.140625" style="10"/>
    <col min="14599" max="14599" width="7.42578125" style="10" customWidth="1"/>
    <col min="14600" max="14600" width="65.5703125" style="10" customWidth="1"/>
    <col min="14601" max="14601" width="10" style="10" customWidth="1"/>
    <col min="14602" max="14602" width="11.7109375" style="10" customWidth="1"/>
    <col min="14603" max="14603" width="12.42578125" style="10" customWidth="1"/>
    <col min="14604" max="14854" width="9.140625" style="10"/>
    <col min="14855" max="14855" width="7.42578125" style="10" customWidth="1"/>
    <col min="14856" max="14856" width="65.5703125" style="10" customWidth="1"/>
    <col min="14857" max="14857" width="10" style="10" customWidth="1"/>
    <col min="14858" max="14858" width="11.7109375" style="10" customWidth="1"/>
    <col min="14859" max="14859" width="12.42578125" style="10" customWidth="1"/>
    <col min="14860" max="15110" width="9.140625" style="10"/>
    <col min="15111" max="15111" width="7.42578125" style="10" customWidth="1"/>
    <col min="15112" max="15112" width="65.5703125" style="10" customWidth="1"/>
    <col min="15113" max="15113" width="10" style="10" customWidth="1"/>
    <col min="15114" max="15114" width="11.7109375" style="10" customWidth="1"/>
    <col min="15115" max="15115" width="12.42578125" style="10" customWidth="1"/>
    <col min="15116" max="15366" width="9.140625" style="10"/>
    <col min="15367" max="15367" width="7.42578125" style="10" customWidth="1"/>
    <col min="15368" max="15368" width="65.5703125" style="10" customWidth="1"/>
    <col min="15369" max="15369" width="10" style="10" customWidth="1"/>
    <col min="15370" max="15370" width="11.7109375" style="10" customWidth="1"/>
    <col min="15371" max="15371" width="12.42578125" style="10" customWidth="1"/>
    <col min="15372" max="15622" width="9.140625" style="10"/>
    <col min="15623" max="15623" width="7.42578125" style="10" customWidth="1"/>
    <col min="15624" max="15624" width="65.5703125" style="10" customWidth="1"/>
    <col min="15625" max="15625" width="10" style="10" customWidth="1"/>
    <col min="15626" max="15626" width="11.7109375" style="10" customWidth="1"/>
    <col min="15627" max="15627" width="12.42578125" style="10" customWidth="1"/>
    <col min="15628" max="15878" width="9.140625" style="10"/>
    <col min="15879" max="15879" width="7.42578125" style="10" customWidth="1"/>
    <col min="15880" max="15880" width="65.5703125" style="10" customWidth="1"/>
    <col min="15881" max="15881" width="10" style="10" customWidth="1"/>
    <col min="15882" max="15882" width="11.7109375" style="10" customWidth="1"/>
    <col min="15883" max="15883" width="12.42578125" style="10" customWidth="1"/>
    <col min="15884" max="16134" width="9.140625" style="10"/>
    <col min="16135" max="16135" width="7.42578125" style="10" customWidth="1"/>
    <col min="16136" max="16136" width="65.5703125" style="10" customWidth="1"/>
    <col min="16137" max="16137" width="10" style="10" customWidth="1"/>
    <col min="16138" max="16138" width="11.7109375" style="10" customWidth="1"/>
    <col min="16139" max="16139" width="12.42578125" style="10" customWidth="1"/>
    <col min="16140" max="16384" width="9.140625" style="10"/>
  </cols>
  <sheetData>
    <row r="1" spans="1:11" x14ac:dyDescent="0.2">
      <c r="A1" s="359"/>
      <c r="B1" s="423"/>
      <c r="C1" s="423"/>
      <c r="D1" s="423"/>
      <c r="E1" s="424"/>
      <c r="F1" s="424"/>
      <c r="G1" s="424"/>
      <c r="H1" s="424"/>
      <c r="I1" s="424"/>
      <c r="J1" s="424"/>
      <c r="K1" s="432"/>
    </row>
    <row r="2" spans="1:11" ht="15.75" customHeight="1" x14ac:dyDescent="0.25">
      <c r="A2" s="433"/>
      <c r="B2" s="363"/>
      <c r="C2" s="363" t="s">
        <v>779</v>
      </c>
      <c r="D2" s="363"/>
      <c r="E2" s="363"/>
      <c r="F2" s="363"/>
      <c r="G2" s="363"/>
      <c r="H2" s="363"/>
      <c r="I2" s="363"/>
      <c r="J2" s="419"/>
      <c r="K2" s="384" t="s">
        <v>250</v>
      </c>
    </row>
    <row r="3" spans="1:11" ht="15.75" customHeight="1" x14ac:dyDescent="0.25">
      <c r="A3" s="433"/>
      <c r="B3" s="363"/>
      <c r="C3" s="419" t="s">
        <v>341</v>
      </c>
      <c r="D3" s="363"/>
      <c r="E3" s="363"/>
      <c r="F3" s="363"/>
      <c r="G3" s="363"/>
      <c r="H3" s="363"/>
      <c r="I3" s="363"/>
      <c r="J3" s="22" t="s">
        <v>249</v>
      </c>
      <c r="K3" s="365"/>
    </row>
    <row r="4" spans="1:11" ht="15.75" customHeight="1" x14ac:dyDescent="0.25">
      <c r="A4" s="433"/>
      <c r="B4" s="363"/>
      <c r="C4" s="419" t="s">
        <v>248</v>
      </c>
      <c r="D4" s="363"/>
      <c r="E4" s="363"/>
      <c r="F4" s="363"/>
      <c r="G4" s="363"/>
      <c r="H4" s="363"/>
      <c r="I4" s="363"/>
      <c r="J4" s="654" t="str">
        <f>IF('Prix Total'!J3="","",'Prix Total'!J3)</f>
        <v/>
      </c>
      <c r="K4" s="655"/>
    </row>
    <row r="5" spans="1:11" ht="6.75" customHeight="1" thickBot="1" x14ac:dyDescent="0.25">
      <c r="A5" s="367"/>
      <c r="B5" s="368"/>
      <c r="C5" s="368"/>
      <c r="D5" s="368"/>
      <c r="E5" s="297"/>
      <c r="F5" s="297"/>
      <c r="G5" s="297"/>
      <c r="H5" s="297"/>
      <c r="I5" s="297"/>
      <c r="J5" s="297"/>
      <c r="K5" s="370"/>
    </row>
    <row r="6" spans="1:11" ht="91.35" customHeight="1" x14ac:dyDescent="0.2">
      <c r="A6" s="121"/>
      <c r="B6" s="357"/>
      <c r="C6" s="647" t="s">
        <v>251</v>
      </c>
      <c r="D6" s="357"/>
      <c r="E6" s="376"/>
      <c r="F6" s="645" t="s">
        <v>255</v>
      </c>
      <c r="G6" s="646"/>
      <c r="H6" s="645" t="s">
        <v>254</v>
      </c>
      <c r="I6" s="646"/>
      <c r="J6" s="122" t="s">
        <v>256</v>
      </c>
      <c r="K6" s="163" t="s">
        <v>257</v>
      </c>
    </row>
    <row r="7" spans="1:11" s="340" customFormat="1" ht="15.75" customHeight="1" x14ac:dyDescent="0.2">
      <c r="A7" s="123" t="s">
        <v>0</v>
      </c>
      <c r="B7" s="47" t="s">
        <v>1</v>
      </c>
      <c r="C7" s="648"/>
      <c r="D7" s="358" t="s">
        <v>252</v>
      </c>
      <c r="E7" s="377" t="s">
        <v>253</v>
      </c>
      <c r="F7" s="48" t="s">
        <v>37</v>
      </c>
      <c r="G7" s="48" t="s">
        <v>38</v>
      </c>
      <c r="H7" s="48" t="s">
        <v>37</v>
      </c>
      <c r="I7" s="48" t="s">
        <v>38</v>
      </c>
      <c r="J7" s="49" t="s">
        <v>299</v>
      </c>
      <c r="K7" s="139" t="s">
        <v>39</v>
      </c>
    </row>
    <row r="8" spans="1:11" s="341" customFormat="1" ht="24" x14ac:dyDescent="0.2">
      <c r="A8" s="53"/>
      <c r="B8" s="51" t="s">
        <v>294</v>
      </c>
      <c r="C8" s="51"/>
      <c r="D8" s="51"/>
      <c r="E8" s="51" t="s">
        <v>64</v>
      </c>
      <c r="F8" s="51" t="s">
        <v>65</v>
      </c>
      <c r="G8" s="51" t="s">
        <v>66</v>
      </c>
      <c r="H8" s="51" t="s">
        <v>67</v>
      </c>
      <c r="I8" s="51" t="s">
        <v>68</v>
      </c>
      <c r="J8" s="52" t="s">
        <v>69</v>
      </c>
      <c r="K8" s="140" t="s">
        <v>198</v>
      </c>
    </row>
    <row r="9" spans="1:11" s="173" customFormat="1" ht="24" customHeight="1" x14ac:dyDescent="0.25">
      <c r="A9" s="649" t="s">
        <v>473</v>
      </c>
      <c r="B9" s="650"/>
      <c r="C9" s="650"/>
      <c r="D9" s="650"/>
      <c r="E9" s="650"/>
      <c r="F9" s="650"/>
      <c r="G9" s="170"/>
      <c r="H9" s="170"/>
      <c r="I9" s="170"/>
      <c r="J9" s="170"/>
      <c r="K9" s="171"/>
    </row>
    <row r="10" spans="1:11" ht="6" customHeight="1" x14ac:dyDescent="0.2">
      <c r="A10" s="308"/>
      <c r="B10" s="287"/>
      <c r="C10" s="287"/>
      <c r="D10" s="287"/>
      <c r="E10" s="288"/>
      <c r="F10" s="288"/>
      <c r="G10" s="288"/>
      <c r="H10" s="288"/>
      <c r="I10" s="288"/>
      <c r="J10" s="288"/>
      <c r="K10" s="174"/>
    </row>
    <row r="11" spans="1:11" ht="18" customHeight="1" x14ac:dyDescent="0.2">
      <c r="A11" s="309">
        <v>9000</v>
      </c>
      <c r="B11" s="1" t="s">
        <v>628</v>
      </c>
      <c r="C11" s="1"/>
      <c r="D11" s="137"/>
      <c r="E11" s="137"/>
      <c r="F11" s="203"/>
      <c r="G11" s="203"/>
      <c r="H11" s="203"/>
      <c r="I11" s="203"/>
      <c r="J11" s="203"/>
      <c r="K11" s="204"/>
    </row>
    <row r="12" spans="1:11" ht="30" customHeight="1" x14ac:dyDescent="0.2">
      <c r="A12" s="397" t="s">
        <v>24</v>
      </c>
      <c r="B12" s="28" t="s">
        <v>477</v>
      </c>
      <c r="C12" s="289"/>
      <c r="D12" s="265" t="s">
        <v>483</v>
      </c>
      <c r="E12" s="265">
        <v>1</v>
      </c>
      <c r="F12" s="192"/>
      <c r="G12" s="192"/>
      <c r="H12" s="192"/>
      <c r="I12" s="192"/>
      <c r="J12" s="178"/>
      <c r="K12" s="290">
        <f>K108</f>
        <v>0</v>
      </c>
    </row>
    <row r="13" spans="1:11" ht="30" customHeight="1" x14ac:dyDescent="0.2">
      <c r="A13" s="310"/>
      <c r="B13" s="65" t="s">
        <v>480</v>
      </c>
      <c r="C13" s="46"/>
      <c r="D13" s="111"/>
      <c r="E13" s="111"/>
      <c r="F13" s="38"/>
      <c r="G13" s="291"/>
      <c r="H13" s="38"/>
      <c r="I13" s="38"/>
      <c r="J13" s="292"/>
      <c r="K13" s="144">
        <f>SUM(K12)</f>
        <v>0</v>
      </c>
    </row>
    <row r="14" spans="1:11" ht="30" customHeight="1" x14ac:dyDescent="0.2">
      <c r="A14" s="217" t="s">
        <v>18</v>
      </c>
      <c r="B14" s="82" t="s">
        <v>476</v>
      </c>
      <c r="C14" s="293"/>
      <c r="D14" s="87" t="s">
        <v>483</v>
      </c>
      <c r="E14" s="87">
        <v>1</v>
      </c>
      <c r="F14" s="192"/>
      <c r="G14" s="192"/>
      <c r="H14" s="192"/>
      <c r="I14" s="192"/>
      <c r="J14" s="186"/>
      <c r="K14" s="154">
        <f>K219</f>
        <v>0</v>
      </c>
    </row>
    <row r="15" spans="1:11" ht="30" customHeight="1" x14ac:dyDescent="0.2">
      <c r="A15" s="310"/>
      <c r="B15" s="65" t="s">
        <v>481</v>
      </c>
      <c r="C15" s="46"/>
      <c r="D15" s="111"/>
      <c r="E15" s="111"/>
      <c r="F15" s="38"/>
      <c r="G15" s="291"/>
      <c r="H15" s="38"/>
      <c r="I15" s="38"/>
      <c r="J15" s="292"/>
      <c r="K15" s="144">
        <f>SUM(K14)</f>
        <v>0</v>
      </c>
    </row>
    <row r="16" spans="1:11" ht="30" customHeight="1" x14ac:dyDescent="0.2">
      <c r="A16" s="217" t="s">
        <v>186</v>
      </c>
      <c r="B16" s="82" t="s">
        <v>475</v>
      </c>
      <c r="C16" s="293"/>
      <c r="D16" s="87" t="s">
        <v>483</v>
      </c>
      <c r="E16" s="87">
        <v>1</v>
      </c>
      <c r="F16" s="192"/>
      <c r="G16" s="192"/>
      <c r="H16" s="192"/>
      <c r="I16" s="192"/>
      <c r="J16" s="186"/>
      <c r="K16" s="220">
        <f>K330</f>
        <v>0</v>
      </c>
    </row>
    <row r="17" spans="1:11" ht="30" customHeight="1" x14ac:dyDescent="0.2">
      <c r="A17" s="310"/>
      <c r="B17" s="65" t="s">
        <v>482</v>
      </c>
      <c r="C17" s="46"/>
      <c r="D17" s="111"/>
      <c r="E17" s="111"/>
      <c r="F17" s="38"/>
      <c r="G17" s="291"/>
      <c r="H17" s="38"/>
      <c r="I17" s="38"/>
      <c r="J17" s="292"/>
      <c r="K17" s="144">
        <f>K16</f>
        <v>0</v>
      </c>
    </row>
    <row r="18" spans="1:11" ht="27.75" customHeight="1" x14ac:dyDescent="0.2">
      <c r="A18" s="167">
        <v>9002</v>
      </c>
      <c r="B18" s="23" t="s">
        <v>484</v>
      </c>
      <c r="C18" s="294"/>
      <c r="D18" s="25" t="s">
        <v>483</v>
      </c>
      <c r="E18" s="25">
        <v>1</v>
      </c>
      <c r="F18" s="192"/>
      <c r="G18" s="192"/>
      <c r="H18" s="192"/>
      <c r="I18" s="192"/>
      <c r="J18" s="190"/>
      <c r="K18" s="264">
        <f>K345+K358+K371</f>
        <v>0</v>
      </c>
    </row>
    <row r="19" spans="1:11" ht="18.75" customHeight="1" x14ac:dyDescent="0.2">
      <c r="A19" s="167">
        <v>9003</v>
      </c>
      <c r="B19" s="23" t="s">
        <v>612</v>
      </c>
      <c r="C19" s="294"/>
      <c r="D19" s="25" t="s">
        <v>483</v>
      </c>
      <c r="E19" s="25">
        <v>1</v>
      </c>
      <c r="F19" s="192"/>
      <c r="G19" s="192"/>
      <c r="H19" s="192"/>
      <c r="I19" s="192"/>
      <c r="J19" s="190"/>
      <c r="K19" s="264">
        <f>K381+K390+K399</f>
        <v>0</v>
      </c>
    </row>
    <row r="20" spans="1:11" ht="18.75" customHeight="1" x14ac:dyDescent="0.2">
      <c r="A20" s="389">
        <v>9004</v>
      </c>
      <c r="B20" s="50" t="s">
        <v>485</v>
      </c>
      <c r="C20" s="295"/>
      <c r="D20" s="256" t="s">
        <v>483</v>
      </c>
      <c r="E20" s="256">
        <v>1</v>
      </c>
      <c r="F20" s="192"/>
      <c r="G20" s="192"/>
      <c r="H20" s="192"/>
      <c r="I20" s="192"/>
      <c r="J20" s="296"/>
      <c r="K20" s="257">
        <f>K411+K420+K429</f>
        <v>0</v>
      </c>
    </row>
    <row r="21" spans="1:11" ht="18" customHeight="1" x14ac:dyDescent="0.2">
      <c r="A21" s="310"/>
      <c r="B21" s="65" t="s">
        <v>627</v>
      </c>
      <c r="C21" s="46"/>
      <c r="D21" s="111"/>
      <c r="E21" s="111"/>
      <c r="F21" s="38"/>
      <c r="G21" s="291"/>
      <c r="H21" s="38"/>
      <c r="I21" s="38"/>
      <c r="J21" s="292"/>
      <c r="K21" s="144">
        <f>SUM(K18:K20)</f>
        <v>0</v>
      </c>
    </row>
    <row r="22" spans="1:11" ht="6" customHeight="1" x14ac:dyDescent="0.2">
      <c r="A22" s="308"/>
      <c r="B22" s="287"/>
      <c r="C22" s="287"/>
      <c r="D22" s="287"/>
      <c r="E22" s="288"/>
      <c r="F22" s="288"/>
      <c r="G22" s="288"/>
      <c r="H22" s="288"/>
      <c r="I22" s="288"/>
      <c r="J22" s="288"/>
      <c r="K22" s="174"/>
    </row>
    <row r="23" spans="1:11" ht="18" customHeight="1" x14ac:dyDescent="0.2">
      <c r="A23" s="315"/>
      <c r="B23" s="14"/>
      <c r="C23" s="14"/>
      <c r="D23" s="14"/>
      <c r="E23" s="297"/>
      <c r="F23" s="297"/>
      <c r="G23" s="297"/>
      <c r="H23" s="297"/>
      <c r="I23" s="297"/>
      <c r="J23" s="297"/>
      <c r="K23" s="342"/>
    </row>
    <row r="24" spans="1:11" s="166" customFormat="1" ht="18" customHeight="1" x14ac:dyDescent="0.2">
      <c r="A24" s="311">
        <v>9001</v>
      </c>
      <c r="B24" s="21" t="s">
        <v>487</v>
      </c>
      <c r="C24" s="21"/>
      <c r="D24" s="21"/>
      <c r="E24" s="112"/>
      <c r="F24" s="112"/>
      <c r="G24" s="112"/>
      <c r="H24" s="112"/>
      <c r="I24" s="112"/>
      <c r="J24" s="112"/>
      <c r="K24" s="147"/>
    </row>
    <row r="25" spans="1:11" ht="18" customHeight="1" x14ac:dyDescent="0.2">
      <c r="A25" s="434"/>
      <c r="B25" s="83"/>
      <c r="C25" s="83"/>
      <c r="D25" s="83"/>
      <c r="E25" s="298"/>
      <c r="F25" s="405"/>
      <c r="G25" s="405"/>
      <c r="H25" s="405"/>
      <c r="I25" s="405"/>
      <c r="J25" s="405"/>
      <c r="K25" s="343"/>
    </row>
    <row r="26" spans="1:11" ht="18" customHeight="1" x14ac:dyDescent="0.2">
      <c r="A26" s="434" t="s">
        <v>24</v>
      </c>
      <c r="B26" s="83" t="s">
        <v>488</v>
      </c>
      <c r="C26" s="83"/>
      <c r="D26" s="83"/>
      <c r="E26" s="298"/>
      <c r="F26" s="405"/>
      <c r="G26" s="405"/>
      <c r="H26" s="405"/>
      <c r="I26" s="405"/>
      <c r="J26" s="405"/>
      <c r="K26" s="343"/>
    </row>
    <row r="27" spans="1:11" s="166" customFormat="1" ht="18" customHeight="1" x14ac:dyDescent="0.2">
      <c r="A27" s="435"/>
      <c r="B27" s="71"/>
      <c r="C27" s="71"/>
      <c r="D27" s="71"/>
      <c r="E27" s="55"/>
      <c r="F27" s="235"/>
      <c r="G27" s="235"/>
      <c r="H27" s="235"/>
      <c r="I27" s="235"/>
      <c r="J27" s="406"/>
      <c r="K27" s="157"/>
    </row>
    <row r="28" spans="1:11" s="166" customFormat="1" ht="18" customHeight="1" x14ac:dyDescent="0.2">
      <c r="A28" s="435"/>
      <c r="B28" s="84" t="s">
        <v>489</v>
      </c>
      <c r="C28" s="27"/>
      <c r="D28" s="27"/>
      <c r="E28" s="55"/>
      <c r="F28" s="235"/>
      <c r="G28" s="235"/>
      <c r="H28" s="235"/>
      <c r="I28" s="235"/>
      <c r="J28" s="406"/>
      <c r="K28" s="157"/>
    </row>
    <row r="29" spans="1:11" s="166" customFormat="1" ht="18" customHeight="1" x14ac:dyDescent="0.2">
      <c r="A29" s="435" t="s">
        <v>92</v>
      </c>
      <c r="B29" s="27" t="s">
        <v>490</v>
      </c>
      <c r="C29" s="457"/>
      <c r="D29" s="77" t="s">
        <v>483</v>
      </c>
      <c r="E29" s="209">
        <v>25</v>
      </c>
      <c r="F29" s="549">
        <v>0</v>
      </c>
      <c r="G29" s="549">
        <v>0</v>
      </c>
      <c r="H29" s="549">
        <v>0</v>
      </c>
      <c r="I29" s="549">
        <v>0</v>
      </c>
      <c r="J29" s="550">
        <v>0</v>
      </c>
      <c r="K29" s="157">
        <f>E29*(G29+I29+J29)</f>
        <v>0</v>
      </c>
    </row>
    <row r="30" spans="1:11" s="166" customFormat="1" ht="18" customHeight="1" x14ac:dyDescent="0.2">
      <c r="A30" s="435" t="s">
        <v>93</v>
      </c>
      <c r="B30" s="27" t="s">
        <v>491</v>
      </c>
      <c r="C30" s="457"/>
      <c r="D30" s="77" t="s">
        <v>483</v>
      </c>
      <c r="E30" s="209">
        <v>25</v>
      </c>
      <c r="F30" s="549">
        <v>0</v>
      </c>
      <c r="G30" s="549">
        <v>0</v>
      </c>
      <c r="H30" s="549">
        <v>0</v>
      </c>
      <c r="I30" s="549">
        <v>0</v>
      </c>
      <c r="J30" s="550">
        <v>0</v>
      </c>
      <c r="K30" s="157">
        <f>E30*(G30+I30+J30)</f>
        <v>0</v>
      </c>
    </row>
    <row r="31" spans="1:11" s="166" customFormat="1" ht="18" customHeight="1" x14ac:dyDescent="0.2">
      <c r="A31" s="435" t="s">
        <v>94</v>
      </c>
      <c r="B31" s="27" t="s">
        <v>492</v>
      </c>
      <c r="C31" s="457"/>
      <c r="D31" s="77" t="s">
        <v>483</v>
      </c>
      <c r="E31" s="209">
        <v>25</v>
      </c>
      <c r="F31" s="549">
        <v>0</v>
      </c>
      <c r="G31" s="549">
        <v>0</v>
      </c>
      <c r="H31" s="549">
        <v>0</v>
      </c>
      <c r="I31" s="549">
        <v>0</v>
      </c>
      <c r="J31" s="550">
        <v>0</v>
      </c>
      <c r="K31" s="157">
        <f>E31*(G31+I31+J31)</f>
        <v>0</v>
      </c>
    </row>
    <row r="32" spans="1:11" s="166" customFormat="1" ht="18" customHeight="1" x14ac:dyDescent="0.2">
      <c r="A32" s="435" t="s">
        <v>95</v>
      </c>
      <c r="B32" s="27" t="s">
        <v>493</v>
      </c>
      <c r="C32" s="457"/>
      <c r="D32" s="77" t="s">
        <v>483</v>
      </c>
      <c r="E32" s="209">
        <v>25</v>
      </c>
      <c r="F32" s="549">
        <v>0</v>
      </c>
      <c r="G32" s="549">
        <v>0</v>
      </c>
      <c r="H32" s="549">
        <v>0</v>
      </c>
      <c r="I32" s="549">
        <v>0</v>
      </c>
      <c r="J32" s="550">
        <v>0</v>
      </c>
      <c r="K32" s="157">
        <f>E32*(G32+I32+J32)</f>
        <v>0</v>
      </c>
    </row>
    <row r="33" spans="1:11" s="166" customFormat="1" ht="18" customHeight="1" x14ac:dyDescent="0.2">
      <c r="A33" s="435"/>
      <c r="B33" s="27"/>
      <c r="C33" s="457"/>
      <c r="D33" s="77"/>
      <c r="E33" s="55"/>
      <c r="F33" s="549"/>
      <c r="G33" s="549"/>
      <c r="H33" s="549"/>
      <c r="I33" s="549"/>
      <c r="J33" s="550"/>
      <c r="K33" s="157"/>
    </row>
    <row r="34" spans="1:11" ht="18" customHeight="1" x14ac:dyDescent="0.2">
      <c r="A34" s="435"/>
      <c r="B34" s="72" t="s">
        <v>494</v>
      </c>
      <c r="C34" s="533"/>
      <c r="D34" s="71"/>
      <c r="E34" s="55"/>
      <c r="F34" s="549"/>
      <c r="G34" s="549"/>
      <c r="H34" s="549"/>
      <c r="I34" s="549"/>
      <c r="J34" s="550"/>
      <c r="K34" s="157"/>
    </row>
    <row r="35" spans="1:11" ht="18" customHeight="1" x14ac:dyDescent="0.2">
      <c r="A35" s="435" t="s">
        <v>78</v>
      </c>
      <c r="B35" s="71" t="s">
        <v>495</v>
      </c>
      <c r="C35" s="533"/>
      <c r="D35" s="76" t="s">
        <v>272</v>
      </c>
      <c r="E35" s="209">
        <v>25</v>
      </c>
      <c r="F35" s="549">
        <v>0</v>
      </c>
      <c r="G35" s="549">
        <v>0</v>
      </c>
      <c r="H35" s="549">
        <v>0</v>
      </c>
      <c r="I35" s="549">
        <v>0</v>
      </c>
      <c r="J35" s="550">
        <v>0</v>
      </c>
      <c r="K35" s="157">
        <f>E35*(G35+I35+J35)</f>
        <v>0</v>
      </c>
    </row>
    <row r="36" spans="1:11" ht="18" customHeight="1" x14ac:dyDescent="0.2">
      <c r="A36" s="435" t="s">
        <v>79</v>
      </c>
      <c r="B36" s="354" t="s">
        <v>737</v>
      </c>
      <c r="C36" s="533"/>
      <c r="D36" s="76" t="s">
        <v>483</v>
      </c>
      <c r="E36" s="209">
        <v>25</v>
      </c>
      <c r="F36" s="549">
        <v>0</v>
      </c>
      <c r="G36" s="549">
        <v>0</v>
      </c>
      <c r="H36" s="549">
        <v>0</v>
      </c>
      <c r="I36" s="549">
        <v>0</v>
      </c>
      <c r="J36" s="550">
        <v>0</v>
      </c>
      <c r="K36" s="157">
        <f>E36*(G36+I36+J36)</f>
        <v>0</v>
      </c>
    </row>
    <row r="37" spans="1:11" ht="18" customHeight="1" x14ac:dyDescent="0.2">
      <c r="A37" s="435" t="s">
        <v>135</v>
      </c>
      <c r="B37" s="71" t="s">
        <v>496</v>
      </c>
      <c r="C37" s="533"/>
      <c r="D37" s="80" t="s">
        <v>483</v>
      </c>
      <c r="E37" s="209">
        <v>25</v>
      </c>
      <c r="F37" s="549">
        <v>0</v>
      </c>
      <c r="G37" s="549">
        <v>0</v>
      </c>
      <c r="H37" s="549">
        <v>0</v>
      </c>
      <c r="I37" s="549">
        <v>0</v>
      </c>
      <c r="J37" s="550">
        <v>0</v>
      </c>
      <c r="K37" s="157">
        <f>E37*(G37+I37+J37)</f>
        <v>0</v>
      </c>
    </row>
    <row r="38" spans="1:11" ht="18" customHeight="1" x14ac:dyDescent="0.2">
      <c r="A38" s="435"/>
      <c r="B38" s="71"/>
      <c r="C38" s="533"/>
      <c r="D38" s="71"/>
      <c r="E38" s="55"/>
      <c r="F38" s="549"/>
      <c r="G38" s="549"/>
      <c r="H38" s="549"/>
      <c r="I38" s="549"/>
      <c r="J38" s="550"/>
      <c r="K38" s="157"/>
    </row>
    <row r="39" spans="1:11" ht="18" customHeight="1" x14ac:dyDescent="0.2">
      <c r="A39" s="435"/>
      <c r="B39" s="72" t="s">
        <v>497</v>
      </c>
      <c r="C39" s="533"/>
      <c r="D39" s="71"/>
      <c r="E39" s="55"/>
      <c r="F39" s="549"/>
      <c r="G39" s="549"/>
      <c r="H39" s="549"/>
      <c r="I39" s="549"/>
      <c r="J39" s="550"/>
      <c r="K39" s="157"/>
    </row>
    <row r="40" spans="1:11" ht="18" customHeight="1" x14ac:dyDescent="0.2">
      <c r="A40" s="435" t="s">
        <v>80</v>
      </c>
      <c r="B40" s="354" t="s">
        <v>739</v>
      </c>
      <c r="C40" s="533"/>
      <c r="D40" s="76" t="s">
        <v>483</v>
      </c>
      <c r="E40" s="209">
        <v>25</v>
      </c>
      <c r="F40" s="549">
        <v>0</v>
      </c>
      <c r="G40" s="549">
        <v>0</v>
      </c>
      <c r="H40" s="549">
        <v>0</v>
      </c>
      <c r="I40" s="549">
        <v>0</v>
      </c>
      <c r="J40" s="550">
        <v>0</v>
      </c>
      <c r="K40" s="157">
        <f>E40*(G40+I40+J40)</f>
        <v>0</v>
      </c>
    </row>
    <row r="41" spans="1:11" ht="18" customHeight="1" x14ac:dyDescent="0.2">
      <c r="A41" s="435" t="s">
        <v>81</v>
      </c>
      <c r="B41" s="354" t="s">
        <v>498</v>
      </c>
      <c r="C41" s="533"/>
      <c r="D41" s="76" t="s">
        <v>272</v>
      </c>
      <c r="E41" s="209">
        <v>25</v>
      </c>
      <c r="F41" s="549">
        <v>0</v>
      </c>
      <c r="G41" s="549">
        <v>0</v>
      </c>
      <c r="H41" s="549">
        <v>0</v>
      </c>
      <c r="I41" s="549">
        <v>0</v>
      </c>
      <c r="J41" s="550">
        <v>0</v>
      </c>
      <c r="K41" s="157">
        <f>E41*(G41+I41+J41)</f>
        <v>0</v>
      </c>
    </row>
    <row r="42" spans="1:11" ht="25.5" x14ac:dyDescent="0.2">
      <c r="A42" s="435" t="s">
        <v>82</v>
      </c>
      <c r="B42" s="355" t="s">
        <v>544</v>
      </c>
      <c r="C42" s="533"/>
      <c r="D42" s="76" t="s">
        <v>483</v>
      </c>
      <c r="E42" s="209">
        <v>25</v>
      </c>
      <c r="F42" s="549">
        <v>0</v>
      </c>
      <c r="G42" s="549">
        <v>0</v>
      </c>
      <c r="H42" s="549">
        <v>0</v>
      </c>
      <c r="I42" s="549">
        <v>0</v>
      </c>
      <c r="J42" s="550">
        <v>0</v>
      </c>
      <c r="K42" s="157">
        <f>E42*(G42+I42+J42)</f>
        <v>0</v>
      </c>
    </row>
    <row r="43" spans="1:11" ht="18" customHeight="1" x14ac:dyDescent="0.2">
      <c r="A43" s="312"/>
      <c r="B43" s="71"/>
      <c r="C43" s="533"/>
      <c r="D43" s="71"/>
      <c r="E43" s="55"/>
      <c r="F43" s="549"/>
      <c r="G43" s="549"/>
      <c r="H43" s="549"/>
      <c r="I43" s="549"/>
      <c r="J43" s="550"/>
      <c r="K43" s="157"/>
    </row>
    <row r="44" spans="1:11" ht="18" customHeight="1" x14ac:dyDescent="0.2">
      <c r="A44" s="313"/>
      <c r="B44" s="15" t="s">
        <v>433</v>
      </c>
      <c r="C44" s="534"/>
      <c r="D44" s="15"/>
      <c r="E44" s="16"/>
      <c r="F44" s="551"/>
      <c r="G44" s="551"/>
      <c r="H44" s="551"/>
      <c r="I44" s="551"/>
      <c r="J44" s="552"/>
      <c r="K44" s="155">
        <f>SUM(K29:K43)</f>
        <v>0</v>
      </c>
    </row>
    <row r="45" spans="1:11" ht="18" customHeight="1" x14ac:dyDescent="0.2">
      <c r="A45" s="312"/>
      <c r="B45" s="71"/>
      <c r="C45" s="533"/>
      <c r="D45" s="71"/>
      <c r="E45" s="55"/>
      <c r="F45" s="549"/>
      <c r="G45" s="549"/>
      <c r="H45" s="549"/>
      <c r="I45" s="549"/>
      <c r="J45" s="550"/>
      <c r="K45" s="157"/>
    </row>
    <row r="46" spans="1:11" ht="18" customHeight="1" x14ac:dyDescent="0.2">
      <c r="A46" s="312"/>
      <c r="B46" s="78" t="s">
        <v>499</v>
      </c>
      <c r="C46" s="534"/>
      <c r="D46" s="15"/>
      <c r="E46" s="55"/>
      <c r="F46" s="553"/>
      <c r="G46" s="553"/>
      <c r="H46" s="553"/>
      <c r="I46" s="553"/>
      <c r="J46" s="554"/>
      <c r="K46" s="157"/>
    </row>
    <row r="47" spans="1:11" ht="18" customHeight="1" x14ac:dyDescent="0.2">
      <c r="A47" s="435" t="s">
        <v>136</v>
      </c>
      <c r="B47" s="71" t="s">
        <v>501</v>
      </c>
      <c r="C47" s="533"/>
      <c r="D47" s="76" t="s">
        <v>483</v>
      </c>
      <c r="E47" s="55">
        <v>5</v>
      </c>
      <c r="F47" s="549">
        <v>0</v>
      </c>
      <c r="G47" s="549">
        <v>0</v>
      </c>
      <c r="H47" s="549">
        <v>0</v>
      </c>
      <c r="I47" s="549">
        <v>0</v>
      </c>
      <c r="J47" s="550">
        <v>0</v>
      </c>
      <c r="K47" s="157">
        <f t="shared" ref="K47:K54" si="0">E47*(G47+I47+J47)</f>
        <v>0</v>
      </c>
    </row>
    <row r="48" spans="1:11" ht="18" customHeight="1" x14ac:dyDescent="0.2">
      <c r="A48" s="435" t="s">
        <v>137</v>
      </c>
      <c r="B48" s="71" t="s">
        <v>500</v>
      </c>
      <c r="C48" s="533"/>
      <c r="D48" s="76" t="s">
        <v>483</v>
      </c>
      <c r="E48" s="209">
        <v>25</v>
      </c>
      <c r="F48" s="549">
        <v>0</v>
      </c>
      <c r="G48" s="549">
        <v>0</v>
      </c>
      <c r="H48" s="549">
        <v>0</v>
      </c>
      <c r="I48" s="549">
        <v>0</v>
      </c>
      <c r="J48" s="550">
        <v>0</v>
      </c>
      <c r="K48" s="157">
        <f t="shared" si="0"/>
        <v>0</v>
      </c>
    </row>
    <row r="49" spans="1:11" ht="18" customHeight="1" x14ac:dyDescent="0.2">
      <c r="A49" s="435" t="s">
        <v>138</v>
      </c>
      <c r="B49" s="71" t="s">
        <v>502</v>
      </c>
      <c r="C49" s="533"/>
      <c r="D49" s="76" t="s">
        <v>483</v>
      </c>
      <c r="E49" s="209">
        <v>25</v>
      </c>
      <c r="F49" s="549">
        <v>0</v>
      </c>
      <c r="G49" s="549">
        <v>0</v>
      </c>
      <c r="H49" s="549">
        <v>0</v>
      </c>
      <c r="I49" s="549">
        <v>0</v>
      </c>
      <c r="J49" s="550">
        <v>0</v>
      </c>
      <c r="K49" s="157">
        <f t="shared" si="0"/>
        <v>0</v>
      </c>
    </row>
    <row r="50" spans="1:11" ht="18" customHeight="1" x14ac:dyDescent="0.2">
      <c r="A50" s="435" t="s">
        <v>139</v>
      </c>
      <c r="B50" s="354" t="s">
        <v>740</v>
      </c>
      <c r="C50" s="533"/>
      <c r="D50" s="76" t="s">
        <v>483</v>
      </c>
      <c r="E50" s="209">
        <v>25</v>
      </c>
      <c r="F50" s="549">
        <v>0</v>
      </c>
      <c r="G50" s="549">
        <v>0</v>
      </c>
      <c r="H50" s="549">
        <v>0</v>
      </c>
      <c r="I50" s="549">
        <v>0</v>
      </c>
      <c r="J50" s="550">
        <v>0</v>
      </c>
      <c r="K50" s="157">
        <f t="shared" si="0"/>
        <v>0</v>
      </c>
    </row>
    <row r="51" spans="1:11" ht="18" customHeight="1" x14ac:dyDescent="0.2">
      <c r="A51" s="435" t="s">
        <v>140</v>
      </c>
      <c r="B51" s="354" t="s">
        <v>741</v>
      </c>
      <c r="C51" s="533"/>
      <c r="D51" s="76" t="s">
        <v>483</v>
      </c>
      <c r="E51" s="209">
        <v>25</v>
      </c>
      <c r="F51" s="549">
        <v>0</v>
      </c>
      <c r="G51" s="549">
        <v>0</v>
      </c>
      <c r="H51" s="549">
        <v>0</v>
      </c>
      <c r="I51" s="549">
        <v>0</v>
      </c>
      <c r="J51" s="550">
        <v>0</v>
      </c>
      <c r="K51" s="157">
        <f t="shared" si="0"/>
        <v>0</v>
      </c>
    </row>
    <row r="52" spans="1:11" ht="18" customHeight="1" x14ac:dyDescent="0.2">
      <c r="A52" s="435" t="s">
        <v>486</v>
      </c>
      <c r="B52" s="354" t="s">
        <v>742</v>
      </c>
      <c r="C52" s="533"/>
      <c r="D52" s="76" t="s">
        <v>483</v>
      </c>
      <c r="E52" s="209">
        <v>25</v>
      </c>
      <c r="F52" s="549">
        <v>0</v>
      </c>
      <c r="G52" s="549">
        <v>0</v>
      </c>
      <c r="H52" s="549">
        <v>0</v>
      </c>
      <c r="I52" s="549">
        <v>0</v>
      </c>
      <c r="J52" s="550">
        <v>0</v>
      </c>
      <c r="K52" s="157">
        <f t="shared" si="0"/>
        <v>0</v>
      </c>
    </row>
    <row r="53" spans="1:11" ht="18" customHeight="1" x14ac:dyDescent="0.2">
      <c r="A53" s="435" t="s">
        <v>141</v>
      </c>
      <c r="B53" s="71" t="s">
        <v>503</v>
      </c>
      <c r="C53" s="533"/>
      <c r="D53" s="76" t="s">
        <v>483</v>
      </c>
      <c r="E53" s="209">
        <v>25</v>
      </c>
      <c r="F53" s="549">
        <v>0</v>
      </c>
      <c r="G53" s="549">
        <v>0</v>
      </c>
      <c r="H53" s="549">
        <v>0</v>
      </c>
      <c r="I53" s="549">
        <v>0</v>
      </c>
      <c r="J53" s="550">
        <v>0</v>
      </c>
      <c r="K53" s="157">
        <f t="shared" si="0"/>
        <v>0</v>
      </c>
    </row>
    <row r="54" spans="1:11" ht="18" customHeight="1" x14ac:dyDescent="0.2">
      <c r="A54" s="435" t="s">
        <v>142</v>
      </c>
      <c r="B54" s="71" t="s">
        <v>504</v>
      </c>
      <c r="C54" s="533"/>
      <c r="D54" s="76" t="s">
        <v>483</v>
      </c>
      <c r="E54" s="209">
        <v>25</v>
      </c>
      <c r="F54" s="549">
        <v>0</v>
      </c>
      <c r="G54" s="549">
        <v>0</v>
      </c>
      <c r="H54" s="549">
        <v>0</v>
      </c>
      <c r="I54" s="549">
        <v>0</v>
      </c>
      <c r="J54" s="550">
        <v>0</v>
      </c>
      <c r="K54" s="157">
        <f t="shared" si="0"/>
        <v>0</v>
      </c>
    </row>
    <row r="55" spans="1:11" s="105" customFormat="1" ht="18" customHeight="1" x14ac:dyDescent="0.2">
      <c r="A55" s="313"/>
      <c r="B55" s="15" t="s">
        <v>433</v>
      </c>
      <c r="C55" s="534"/>
      <c r="D55" s="15"/>
      <c r="E55" s="16"/>
      <c r="F55" s="551"/>
      <c r="G55" s="551"/>
      <c r="H55" s="551"/>
      <c r="I55" s="551"/>
      <c r="J55" s="552"/>
      <c r="K55" s="155">
        <f>SUM(K47:K54)</f>
        <v>0</v>
      </c>
    </row>
    <row r="56" spans="1:11" s="105" customFormat="1" ht="18" customHeight="1" x14ac:dyDescent="0.2">
      <c r="A56" s="313"/>
      <c r="B56" s="15"/>
      <c r="C56" s="534"/>
      <c r="D56" s="15"/>
      <c r="E56" s="16"/>
      <c r="F56" s="551"/>
      <c r="G56" s="551"/>
      <c r="H56" s="551"/>
      <c r="I56" s="551"/>
      <c r="J56" s="552"/>
      <c r="K56" s="155"/>
    </row>
    <row r="57" spans="1:11" ht="18" customHeight="1" x14ac:dyDescent="0.2">
      <c r="A57" s="312"/>
      <c r="B57" s="78" t="s">
        <v>715</v>
      </c>
      <c r="C57" s="534"/>
      <c r="D57" s="15"/>
      <c r="E57" s="55"/>
      <c r="F57" s="553"/>
      <c r="G57" s="553"/>
      <c r="H57" s="553"/>
      <c r="I57" s="553"/>
      <c r="J57" s="554"/>
      <c r="K57" s="157"/>
    </row>
    <row r="58" spans="1:11" ht="18" customHeight="1" x14ac:dyDescent="0.2">
      <c r="A58" s="435" t="s">
        <v>143</v>
      </c>
      <c r="B58" s="71" t="s">
        <v>500</v>
      </c>
      <c r="C58" s="533"/>
      <c r="D58" s="76" t="s">
        <v>483</v>
      </c>
      <c r="E58" s="209">
        <v>25</v>
      </c>
      <c r="F58" s="549">
        <v>0</v>
      </c>
      <c r="G58" s="549">
        <v>0</v>
      </c>
      <c r="H58" s="549">
        <v>0</v>
      </c>
      <c r="I58" s="549">
        <v>0</v>
      </c>
      <c r="J58" s="550">
        <v>0</v>
      </c>
      <c r="K58" s="157">
        <f t="shared" ref="K58:K64" si="1">E58*(G58+I58+J58)</f>
        <v>0</v>
      </c>
    </row>
    <row r="59" spans="1:11" ht="18" customHeight="1" x14ac:dyDescent="0.2">
      <c r="A59" s="435" t="s">
        <v>144</v>
      </c>
      <c r="B59" s="71" t="s">
        <v>502</v>
      </c>
      <c r="C59" s="533"/>
      <c r="D59" s="76" t="s">
        <v>483</v>
      </c>
      <c r="E59" s="209">
        <v>25</v>
      </c>
      <c r="F59" s="549">
        <v>0</v>
      </c>
      <c r="G59" s="549">
        <v>0</v>
      </c>
      <c r="H59" s="549">
        <v>0</v>
      </c>
      <c r="I59" s="549">
        <v>0</v>
      </c>
      <c r="J59" s="550">
        <v>0</v>
      </c>
      <c r="K59" s="157">
        <f t="shared" si="1"/>
        <v>0</v>
      </c>
    </row>
    <row r="60" spans="1:11" ht="18" customHeight="1" x14ac:dyDescent="0.2">
      <c r="A60" s="435" t="s">
        <v>145</v>
      </c>
      <c r="B60" s="354" t="s">
        <v>740</v>
      </c>
      <c r="C60" s="533"/>
      <c r="D60" s="76" t="s">
        <v>483</v>
      </c>
      <c r="E60" s="209">
        <v>25</v>
      </c>
      <c r="F60" s="549">
        <v>0</v>
      </c>
      <c r="G60" s="549">
        <v>0</v>
      </c>
      <c r="H60" s="549">
        <v>0</v>
      </c>
      <c r="I60" s="549">
        <v>0</v>
      </c>
      <c r="J60" s="550">
        <v>0</v>
      </c>
      <c r="K60" s="157">
        <f t="shared" si="1"/>
        <v>0</v>
      </c>
    </row>
    <row r="61" spans="1:11" ht="18" customHeight="1" x14ac:dyDescent="0.2">
      <c r="A61" s="435" t="s">
        <v>146</v>
      </c>
      <c r="B61" s="354" t="s">
        <v>741</v>
      </c>
      <c r="C61" s="533"/>
      <c r="D61" s="76" t="s">
        <v>483</v>
      </c>
      <c r="E61" s="209">
        <v>25</v>
      </c>
      <c r="F61" s="549">
        <v>0</v>
      </c>
      <c r="G61" s="549">
        <v>0</v>
      </c>
      <c r="H61" s="549">
        <v>0</v>
      </c>
      <c r="I61" s="549">
        <v>0</v>
      </c>
      <c r="J61" s="550">
        <v>0</v>
      </c>
      <c r="K61" s="157">
        <f t="shared" si="1"/>
        <v>0</v>
      </c>
    </row>
    <row r="62" spans="1:11" ht="18" customHeight="1" x14ac:dyDescent="0.2">
      <c r="A62" s="435" t="s">
        <v>147</v>
      </c>
      <c r="B62" s="354" t="s">
        <v>742</v>
      </c>
      <c r="C62" s="533"/>
      <c r="D62" s="76" t="s">
        <v>483</v>
      </c>
      <c r="E62" s="209">
        <v>25</v>
      </c>
      <c r="F62" s="549">
        <v>0</v>
      </c>
      <c r="G62" s="549">
        <v>0</v>
      </c>
      <c r="H62" s="549">
        <v>0</v>
      </c>
      <c r="I62" s="549">
        <v>0</v>
      </c>
      <c r="J62" s="550">
        <v>0</v>
      </c>
      <c r="K62" s="157">
        <f t="shared" si="1"/>
        <v>0</v>
      </c>
    </row>
    <row r="63" spans="1:11" ht="18" customHeight="1" x14ac:dyDescent="0.2">
      <c r="A63" s="435" t="s">
        <v>148</v>
      </c>
      <c r="B63" s="71" t="s">
        <v>503</v>
      </c>
      <c r="C63" s="533"/>
      <c r="D63" s="76" t="s">
        <v>483</v>
      </c>
      <c r="E63" s="209">
        <v>25</v>
      </c>
      <c r="F63" s="549">
        <v>0</v>
      </c>
      <c r="G63" s="549">
        <v>0</v>
      </c>
      <c r="H63" s="549">
        <v>0</v>
      </c>
      <c r="I63" s="549">
        <v>0</v>
      </c>
      <c r="J63" s="550">
        <v>0</v>
      </c>
      <c r="K63" s="157">
        <f t="shared" si="1"/>
        <v>0</v>
      </c>
    </row>
    <row r="64" spans="1:11" ht="18" customHeight="1" x14ac:dyDescent="0.2">
      <c r="A64" s="435" t="s">
        <v>149</v>
      </c>
      <c r="B64" s="71" t="s">
        <v>504</v>
      </c>
      <c r="C64" s="533"/>
      <c r="D64" s="76" t="s">
        <v>483</v>
      </c>
      <c r="E64" s="209">
        <v>25</v>
      </c>
      <c r="F64" s="549">
        <v>0</v>
      </c>
      <c r="G64" s="549">
        <v>0</v>
      </c>
      <c r="H64" s="549">
        <v>0</v>
      </c>
      <c r="I64" s="549">
        <v>0</v>
      </c>
      <c r="J64" s="550">
        <v>0</v>
      </c>
      <c r="K64" s="157">
        <f t="shared" si="1"/>
        <v>0</v>
      </c>
    </row>
    <row r="65" spans="1:11" s="105" customFormat="1" ht="18" customHeight="1" x14ac:dyDescent="0.2">
      <c r="A65" s="436"/>
      <c r="B65" s="78" t="s">
        <v>433</v>
      </c>
      <c r="C65" s="535"/>
      <c r="D65" s="78"/>
      <c r="E65" s="79"/>
      <c r="F65" s="555"/>
      <c r="G65" s="555"/>
      <c r="H65" s="555"/>
      <c r="I65" s="555"/>
      <c r="J65" s="556"/>
      <c r="K65" s="156">
        <f>SUM(K58:K64)</f>
        <v>0</v>
      </c>
    </row>
    <row r="66" spans="1:11" s="105" customFormat="1" ht="18" customHeight="1" x14ac:dyDescent="0.2">
      <c r="A66" s="313"/>
      <c r="B66" s="15"/>
      <c r="C66" s="534"/>
      <c r="D66" s="15"/>
      <c r="E66" s="16"/>
      <c r="F66" s="551"/>
      <c r="G66" s="551"/>
      <c r="H66" s="551"/>
      <c r="I66" s="551"/>
      <c r="J66" s="552"/>
      <c r="K66" s="155"/>
    </row>
    <row r="67" spans="1:11" s="105" customFormat="1" ht="18" customHeight="1" x14ac:dyDescent="0.2">
      <c r="A67" s="436"/>
      <c r="B67" s="78" t="s">
        <v>723</v>
      </c>
      <c r="C67" s="534"/>
      <c r="D67" s="15"/>
      <c r="E67" s="16"/>
      <c r="F67" s="551"/>
      <c r="G67" s="551"/>
      <c r="H67" s="551"/>
      <c r="I67" s="551"/>
      <c r="J67" s="552"/>
      <c r="K67" s="155"/>
    </row>
    <row r="68" spans="1:11" s="105" customFormat="1" ht="18" customHeight="1" x14ac:dyDescent="0.2">
      <c r="A68" s="435" t="s">
        <v>132</v>
      </c>
      <c r="B68" s="27" t="s">
        <v>662</v>
      </c>
      <c r="C68" s="471"/>
      <c r="D68" s="106" t="s">
        <v>272</v>
      </c>
      <c r="E68" s="55">
        <v>2</v>
      </c>
      <c r="F68" s="549">
        <v>0</v>
      </c>
      <c r="G68" s="549">
        <v>0</v>
      </c>
      <c r="H68" s="549">
        <v>0</v>
      </c>
      <c r="I68" s="549">
        <v>0</v>
      </c>
      <c r="J68" s="550">
        <v>0</v>
      </c>
      <c r="K68" s="157">
        <f>E68*(G68+I68+J68)</f>
        <v>0</v>
      </c>
    </row>
    <row r="69" spans="1:11" s="105" customFormat="1" ht="18" customHeight="1" x14ac:dyDescent="0.2">
      <c r="A69" s="435" t="s">
        <v>133</v>
      </c>
      <c r="B69" s="27" t="s">
        <v>663</v>
      </c>
      <c r="C69" s="457"/>
      <c r="D69" s="106" t="s">
        <v>272</v>
      </c>
      <c r="E69" s="55">
        <v>2</v>
      </c>
      <c r="F69" s="549">
        <v>0</v>
      </c>
      <c r="G69" s="549">
        <v>0</v>
      </c>
      <c r="H69" s="549">
        <v>0</v>
      </c>
      <c r="I69" s="549">
        <v>0</v>
      </c>
      <c r="J69" s="550">
        <v>0</v>
      </c>
      <c r="K69" s="157">
        <f>E69*(G69+I69+J69)</f>
        <v>0</v>
      </c>
    </row>
    <row r="70" spans="1:11" s="105" customFormat="1" ht="18" customHeight="1" x14ac:dyDescent="0.2">
      <c r="A70" s="435" t="s">
        <v>134</v>
      </c>
      <c r="B70" s="27" t="s">
        <v>505</v>
      </c>
      <c r="C70" s="457"/>
      <c r="D70" s="106" t="s">
        <v>272</v>
      </c>
      <c r="E70" s="55">
        <v>5</v>
      </c>
      <c r="F70" s="549">
        <v>0</v>
      </c>
      <c r="G70" s="549">
        <v>0</v>
      </c>
      <c r="H70" s="549">
        <v>0</v>
      </c>
      <c r="I70" s="549">
        <v>0</v>
      </c>
      <c r="J70" s="550">
        <v>0</v>
      </c>
      <c r="K70" s="157">
        <f>E70*(G70+I70+J70)</f>
        <v>0</v>
      </c>
    </row>
    <row r="71" spans="1:11" s="105" customFormat="1" ht="18" customHeight="1" x14ac:dyDescent="0.2">
      <c r="A71" s="313"/>
      <c r="B71" s="15" t="s">
        <v>433</v>
      </c>
      <c r="C71" s="534"/>
      <c r="D71" s="15"/>
      <c r="E71" s="16"/>
      <c r="F71" s="551"/>
      <c r="G71" s="551"/>
      <c r="H71" s="551"/>
      <c r="I71" s="551"/>
      <c r="J71" s="552"/>
      <c r="K71" s="155">
        <f>SUM(K68:K70)</f>
        <v>0</v>
      </c>
    </row>
    <row r="72" spans="1:11" s="105" customFormat="1" ht="18" customHeight="1" x14ac:dyDescent="0.2">
      <c r="A72" s="313"/>
      <c r="B72" s="15"/>
      <c r="C72" s="534"/>
      <c r="D72" s="15"/>
      <c r="E72" s="16"/>
      <c r="F72" s="551"/>
      <c r="G72" s="551"/>
      <c r="H72" s="551"/>
      <c r="I72" s="551"/>
      <c r="J72" s="552"/>
      <c r="K72" s="155"/>
    </row>
    <row r="73" spans="1:11" ht="18" customHeight="1" x14ac:dyDescent="0.2">
      <c r="A73" s="312"/>
      <c r="B73" s="78" t="s">
        <v>716</v>
      </c>
      <c r="C73" s="534"/>
      <c r="D73" s="15"/>
      <c r="E73" s="55"/>
      <c r="F73" s="553"/>
      <c r="G73" s="553"/>
      <c r="H73" s="553"/>
      <c r="I73" s="553"/>
      <c r="J73" s="554"/>
      <c r="K73" s="157"/>
    </row>
    <row r="74" spans="1:11" ht="25.5" x14ac:dyDescent="0.2">
      <c r="A74" s="437" t="s">
        <v>124</v>
      </c>
      <c r="B74" s="27" t="s">
        <v>506</v>
      </c>
      <c r="C74" s="461"/>
      <c r="D74" s="25" t="s">
        <v>272</v>
      </c>
      <c r="E74" s="55">
        <v>5</v>
      </c>
      <c r="F74" s="549">
        <v>0</v>
      </c>
      <c r="G74" s="549">
        <v>0</v>
      </c>
      <c r="H74" s="549">
        <v>0</v>
      </c>
      <c r="I74" s="549">
        <v>0</v>
      </c>
      <c r="J74" s="550">
        <v>0</v>
      </c>
      <c r="K74" s="157">
        <f t="shared" ref="K74:K81" si="2">E74*(G74+I74+J74)</f>
        <v>0</v>
      </c>
    </row>
    <row r="75" spans="1:11" ht="18" customHeight="1" x14ac:dyDescent="0.2">
      <c r="A75" s="435" t="s">
        <v>125</v>
      </c>
      <c r="B75" s="27" t="s">
        <v>507</v>
      </c>
      <c r="C75" s="536"/>
      <c r="D75" s="25" t="s">
        <v>272</v>
      </c>
      <c r="E75" s="55">
        <v>5</v>
      </c>
      <c r="F75" s="549">
        <v>0</v>
      </c>
      <c r="G75" s="549">
        <v>0</v>
      </c>
      <c r="H75" s="549">
        <v>0</v>
      </c>
      <c r="I75" s="549">
        <v>0</v>
      </c>
      <c r="J75" s="550">
        <v>0</v>
      </c>
      <c r="K75" s="157">
        <f t="shared" si="2"/>
        <v>0</v>
      </c>
    </row>
    <row r="76" spans="1:11" ht="25.5" x14ac:dyDescent="0.2">
      <c r="A76" s="435" t="s">
        <v>128</v>
      </c>
      <c r="B76" s="23" t="s">
        <v>732</v>
      </c>
      <c r="C76" s="536"/>
      <c r="D76" s="25" t="s">
        <v>272</v>
      </c>
      <c r="E76" s="55">
        <v>5</v>
      </c>
      <c r="F76" s="549">
        <v>0</v>
      </c>
      <c r="G76" s="549">
        <v>0</v>
      </c>
      <c r="H76" s="549">
        <v>0</v>
      </c>
      <c r="I76" s="549">
        <v>0</v>
      </c>
      <c r="J76" s="550">
        <v>0</v>
      </c>
      <c r="K76" s="157">
        <f t="shared" si="2"/>
        <v>0</v>
      </c>
    </row>
    <row r="77" spans="1:11" ht="25.5" x14ac:dyDescent="0.2">
      <c r="A77" s="435" t="s">
        <v>129</v>
      </c>
      <c r="B77" s="319" t="s">
        <v>510</v>
      </c>
      <c r="C77" s="461"/>
      <c r="D77" s="25" t="s">
        <v>483</v>
      </c>
      <c r="E77" s="55">
        <v>5</v>
      </c>
      <c r="F77" s="549">
        <v>0</v>
      </c>
      <c r="G77" s="549">
        <v>0</v>
      </c>
      <c r="H77" s="549">
        <v>0</v>
      </c>
      <c r="I77" s="549">
        <v>0</v>
      </c>
      <c r="J77" s="550">
        <v>0</v>
      </c>
      <c r="K77" s="157">
        <f t="shared" si="2"/>
        <v>0</v>
      </c>
    </row>
    <row r="78" spans="1:11" ht="18" customHeight="1" x14ac:dyDescent="0.2">
      <c r="A78" s="435" t="s">
        <v>130</v>
      </c>
      <c r="B78" s="66" t="s">
        <v>508</v>
      </c>
      <c r="C78" s="536"/>
      <c r="D78" s="25" t="s">
        <v>272</v>
      </c>
      <c r="E78" s="55">
        <v>5</v>
      </c>
      <c r="F78" s="549">
        <v>0</v>
      </c>
      <c r="G78" s="549">
        <v>0</v>
      </c>
      <c r="H78" s="549">
        <v>0</v>
      </c>
      <c r="I78" s="549">
        <v>0</v>
      </c>
      <c r="J78" s="550">
        <v>0</v>
      </c>
      <c r="K78" s="157">
        <f t="shared" si="2"/>
        <v>0</v>
      </c>
    </row>
    <row r="79" spans="1:11" ht="18" customHeight="1" x14ac:dyDescent="0.2">
      <c r="A79" s="435" t="s">
        <v>131</v>
      </c>
      <c r="B79" s="66" t="s">
        <v>509</v>
      </c>
      <c r="C79" s="536"/>
      <c r="D79" s="55" t="s">
        <v>483</v>
      </c>
      <c r="E79" s="55">
        <v>10</v>
      </c>
      <c r="F79" s="549">
        <v>0</v>
      </c>
      <c r="G79" s="549">
        <v>0</v>
      </c>
      <c r="H79" s="549">
        <v>0</v>
      </c>
      <c r="I79" s="549">
        <v>0</v>
      </c>
      <c r="J79" s="550">
        <v>0</v>
      </c>
      <c r="K79" s="157">
        <f t="shared" si="2"/>
        <v>0</v>
      </c>
    </row>
    <row r="80" spans="1:11" ht="25.5" x14ac:dyDescent="0.2">
      <c r="A80" s="435" t="s">
        <v>126</v>
      </c>
      <c r="B80" s="23" t="s">
        <v>511</v>
      </c>
      <c r="C80" s="536"/>
      <c r="D80" s="55" t="s">
        <v>272</v>
      </c>
      <c r="E80" s="55">
        <v>10</v>
      </c>
      <c r="F80" s="549">
        <v>0</v>
      </c>
      <c r="G80" s="549">
        <v>0</v>
      </c>
      <c r="H80" s="549">
        <v>0</v>
      </c>
      <c r="I80" s="549">
        <v>0</v>
      </c>
      <c r="J80" s="550">
        <v>0</v>
      </c>
      <c r="K80" s="157">
        <f t="shared" si="2"/>
        <v>0</v>
      </c>
    </row>
    <row r="81" spans="1:11" ht="25.5" x14ac:dyDescent="0.2">
      <c r="A81" s="435" t="s">
        <v>127</v>
      </c>
      <c r="B81" s="23" t="s">
        <v>512</v>
      </c>
      <c r="C81" s="536"/>
      <c r="D81" s="55" t="s">
        <v>272</v>
      </c>
      <c r="E81" s="55">
        <v>5</v>
      </c>
      <c r="F81" s="549">
        <v>0</v>
      </c>
      <c r="G81" s="549">
        <v>0</v>
      </c>
      <c r="H81" s="549">
        <v>0</v>
      </c>
      <c r="I81" s="549">
        <v>0</v>
      </c>
      <c r="J81" s="550">
        <v>0</v>
      </c>
      <c r="K81" s="157">
        <f t="shared" si="2"/>
        <v>0</v>
      </c>
    </row>
    <row r="82" spans="1:11" s="105" customFormat="1" ht="18" customHeight="1" x14ac:dyDescent="0.2">
      <c r="A82" s="313"/>
      <c r="B82" s="15" t="s">
        <v>433</v>
      </c>
      <c r="C82" s="534"/>
      <c r="D82" s="15"/>
      <c r="E82" s="16"/>
      <c r="F82" s="551"/>
      <c r="G82" s="551"/>
      <c r="H82" s="551"/>
      <c r="I82" s="551"/>
      <c r="J82" s="552"/>
      <c r="K82" s="155">
        <f>SUM(K74:K81)</f>
        <v>0</v>
      </c>
    </row>
    <row r="83" spans="1:11" s="105" customFormat="1" ht="18" customHeight="1" x14ac:dyDescent="0.2">
      <c r="A83" s="313"/>
      <c r="B83" s="15"/>
      <c r="C83" s="534"/>
      <c r="D83" s="15"/>
      <c r="E83" s="16"/>
      <c r="F83" s="551"/>
      <c r="G83" s="551"/>
      <c r="H83" s="551"/>
      <c r="I83" s="551"/>
      <c r="J83" s="552"/>
      <c r="K83" s="155"/>
    </row>
    <row r="84" spans="1:11" s="105" customFormat="1" ht="18" customHeight="1" x14ac:dyDescent="0.2">
      <c r="A84" s="313"/>
      <c r="B84" s="15" t="s">
        <v>513</v>
      </c>
      <c r="C84" s="534"/>
      <c r="D84" s="15"/>
      <c r="E84" s="16"/>
      <c r="F84" s="551"/>
      <c r="G84" s="551"/>
      <c r="H84" s="551"/>
      <c r="I84" s="551"/>
      <c r="J84" s="552"/>
      <c r="K84" s="155"/>
    </row>
    <row r="85" spans="1:11" s="105" customFormat="1" ht="18" customHeight="1" x14ac:dyDescent="0.2">
      <c r="A85" s="394" t="s">
        <v>150</v>
      </c>
      <c r="B85" s="82" t="s">
        <v>514</v>
      </c>
      <c r="C85" s="534"/>
      <c r="D85" s="55" t="s">
        <v>272</v>
      </c>
      <c r="E85" s="55">
        <v>5</v>
      </c>
      <c r="F85" s="549">
        <v>0</v>
      </c>
      <c r="G85" s="549">
        <v>0</v>
      </c>
      <c r="H85" s="549">
        <v>0</v>
      </c>
      <c r="I85" s="549">
        <v>0</v>
      </c>
      <c r="J85" s="550">
        <v>0</v>
      </c>
      <c r="K85" s="157">
        <f>E85*(G85+I85+J85)</f>
        <v>0</v>
      </c>
    </row>
    <row r="86" spans="1:11" ht="16.350000000000001" customHeight="1" x14ac:dyDescent="0.2">
      <c r="A86" s="394" t="s">
        <v>151</v>
      </c>
      <c r="B86" s="23" t="s">
        <v>515</v>
      </c>
      <c r="C86" s="471"/>
      <c r="D86" s="55" t="s">
        <v>272</v>
      </c>
      <c r="E86" s="55">
        <v>2</v>
      </c>
      <c r="F86" s="549">
        <v>0</v>
      </c>
      <c r="G86" s="549">
        <v>0</v>
      </c>
      <c r="H86" s="549">
        <v>0</v>
      </c>
      <c r="I86" s="549">
        <v>0</v>
      </c>
      <c r="J86" s="550">
        <v>0</v>
      </c>
      <c r="K86" s="157">
        <f>E86*(G86+I86+J86)</f>
        <v>0</v>
      </c>
    </row>
    <row r="87" spans="1:11" ht="18" customHeight="1" x14ac:dyDescent="0.2">
      <c r="A87" s="394" t="s">
        <v>152</v>
      </c>
      <c r="B87" s="23" t="s">
        <v>516</v>
      </c>
      <c r="C87" s="457"/>
      <c r="D87" s="55" t="s">
        <v>272</v>
      </c>
      <c r="E87" s="55">
        <v>1</v>
      </c>
      <c r="F87" s="549">
        <v>0</v>
      </c>
      <c r="G87" s="549">
        <v>0</v>
      </c>
      <c r="H87" s="549">
        <v>0</v>
      </c>
      <c r="I87" s="549">
        <v>0</v>
      </c>
      <c r="J87" s="550">
        <v>0</v>
      </c>
      <c r="K87" s="157">
        <f>E87*(G87+I87+J87)</f>
        <v>0</v>
      </c>
    </row>
    <row r="88" spans="1:11" ht="20.45" customHeight="1" x14ac:dyDescent="0.2">
      <c r="A88" s="394" t="s">
        <v>153</v>
      </c>
      <c r="B88" s="23" t="s">
        <v>517</v>
      </c>
      <c r="C88" s="457"/>
      <c r="D88" s="55" t="s">
        <v>272</v>
      </c>
      <c r="E88" s="55">
        <v>1</v>
      </c>
      <c r="F88" s="549">
        <v>0</v>
      </c>
      <c r="G88" s="549">
        <v>0</v>
      </c>
      <c r="H88" s="549">
        <v>0</v>
      </c>
      <c r="I88" s="549">
        <v>0</v>
      </c>
      <c r="J88" s="550">
        <v>0</v>
      </c>
      <c r="K88" s="157">
        <f>E88*(G88+I88+J88)</f>
        <v>0</v>
      </c>
    </row>
    <row r="89" spans="1:11" ht="29.45" customHeight="1" x14ac:dyDescent="0.2">
      <c r="A89" s="394" t="s">
        <v>154</v>
      </c>
      <c r="B89" s="23" t="s">
        <v>653</v>
      </c>
      <c r="C89" s="457"/>
      <c r="D89" s="77" t="s">
        <v>483</v>
      </c>
      <c r="E89" s="81">
        <v>2</v>
      </c>
      <c r="F89" s="549">
        <v>0</v>
      </c>
      <c r="G89" s="549">
        <v>0</v>
      </c>
      <c r="H89" s="549">
        <v>0</v>
      </c>
      <c r="I89" s="549">
        <v>0</v>
      </c>
      <c r="J89" s="550">
        <v>0</v>
      </c>
      <c r="K89" s="157">
        <f>E89*(G89+I89+J89)</f>
        <v>0</v>
      </c>
    </row>
    <row r="90" spans="1:11" s="105" customFormat="1" ht="18" customHeight="1" x14ac:dyDescent="0.2">
      <c r="A90" s="436"/>
      <c r="B90" s="15" t="s">
        <v>433</v>
      </c>
      <c r="C90" s="534"/>
      <c r="D90" s="15"/>
      <c r="E90" s="16"/>
      <c r="F90" s="551"/>
      <c r="G90" s="551"/>
      <c r="H90" s="551"/>
      <c r="I90" s="551"/>
      <c r="J90" s="552"/>
      <c r="K90" s="155">
        <f>SUM(K85:K89)</f>
        <v>0</v>
      </c>
    </row>
    <row r="91" spans="1:11" s="105" customFormat="1" ht="11.45" customHeight="1" x14ac:dyDescent="0.2">
      <c r="A91" s="438"/>
      <c r="B91" s="88"/>
      <c r="C91" s="534"/>
      <c r="D91" s="15"/>
      <c r="E91" s="16"/>
      <c r="F91" s="551"/>
      <c r="G91" s="551"/>
      <c r="H91" s="551"/>
      <c r="I91" s="551"/>
      <c r="J91" s="552"/>
      <c r="K91" s="155"/>
    </row>
    <row r="92" spans="1:11" s="105" customFormat="1" ht="18" customHeight="1" x14ac:dyDescent="0.2">
      <c r="A92" s="421"/>
      <c r="B92" s="89" t="s">
        <v>518</v>
      </c>
      <c r="C92" s="534"/>
      <c r="D92" s="15"/>
      <c r="E92" s="16"/>
      <c r="F92" s="551"/>
      <c r="G92" s="551"/>
      <c r="H92" s="551"/>
      <c r="I92" s="551"/>
      <c r="J92" s="552"/>
      <c r="K92" s="155"/>
    </row>
    <row r="93" spans="1:11" s="105" customFormat="1" x14ac:dyDescent="0.2">
      <c r="A93" s="439" t="s">
        <v>155</v>
      </c>
      <c r="B93" s="23" t="s">
        <v>519</v>
      </c>
      <c r="C93" s="534"/>
      <c r="D93" s="55" t="s">
        <v>272</v>
      </c>
      <c r="E93" s="55">
        <v>5</v>
      </c>
      <c r="F93" s="549">
        <v>0</v>
      </c>
      <c r="G93" s="549">
        <v>0</v>
      </c>
      <c r="H93" s="549">
        <v>0</v>
      </c>
      <c r="I93" s="549">
        <v>0</v>
      </c>
      <c r="J93" s="550">
        <v>0</v>
      </c>
      <c r="K93" s="157">
        <f>E93*(G93+I93+J93)</f>
        <v>0</v>
      </c>
    </row>
    <row r="94" spans="1:11" s="105" customFormat="1" ht="18" customHeight="1" x14ac:dyDescent="0.2">
      <c r="A94" s="394" t="s">
        <v>156</v>
      </c>
      <c r="B94" s="23" t="s">
        <v>403</v>
      </c>
      <c r="C94" s="534"/>
      <c r="D94" s="55" t="s">
        <v>272</v>
      </c>
      <c r="E94" s="55">
        <v>5</v>
      </c>
      <c r="F94" s="549">
        <v>0</v>
      </c>
      <c r="G94" s="549">
        <v>0</v>
      </c>
      <c r="H94" s="549">
        <v>0</v>
      </c>
      <c r="I94" s="549">
        <v>0</v>
      </c>
      <c r="J94" s="550">
        <v>0</v>
      </c>
      <c r="K94" s="157">
        <f>E94*(G94+I94+J94)</f>
        <v>0</v>
      </c>
    </row>
    <row r="95" spans="1:11" s="105" customFormat="1" ht="18" customHeight="1" x14ac:dyDescent="0.2">
      <c r="A95" s="394" t="s">
        <v>157</v>
      </c>
      <c r="B95" s="23" t="s">
        <v>406</v>
      </c>
      <c r="C95" s="534"/>
      <c r="D95" s="55" t="s">
        <v>272</v>
      </c>
      <c r="E95" s="55">
        <v>5</v>
      </c>
      <c r="F95" s="549">
        <v>0</v>
      </c>
      <c r="G95" s="549">
        <v>0</v>
      </c>
      <c r="H95" s="549">
        <v>0</v>
      </c>
      <c r="I95" s="549">
        <v>0</v>
      </c>
      <c r="J95" s="550">
        <v>0</v>
      </c>
      <c r="K95" s="157">
        <f>E95*(G95+I95+J95)</f>
        <v>0</v>
      </c>
    </row>
    <row r="96" spans="1:11" s="105" customFormat="1" ht="18" customHeight="1" x14ac:dyDescent="0.2">
      <c r="A96" s="394" t="s">
        <v>158</v>
      </c>
      <c r="B96" s="23" t="s">
        <v>407</v>
      </c>
      <c r="C96" s="534"/>
      <c r="D96" s="55" t="s">
        <v>272</v>
      </c>
      <c r="E96" s="55">
        <v>5</v>
      </c>
      <c r="F96" s="549">
        <v>0</v>
      </c>
      <c r="G96" s="549">
        <v>0</v>
      </c>
      <c r="H96" s="549">
        <v>0</v>
      </c>
      <c r="I96" s="549">
        <v>0</v>
      </c>
      <c r="J96" s="550">
        <v>0</v>
      </c>
      <c r="K96" s="157">
        <f>E96*(G96+I96+J96)</f>
        <v>0</v>
      </c>
    </row>
    <row r="97" spans="1:11" s="105" customFormat="1" ht="25.5" x14ac:dyDescent="0.2">
      <c r="A97" s="394" t="s">
        <v>159</v>
      </c>
      <c r="B97" s="23" t="s">
        <v>527</v>
      </c>
      <c r="C97" s="534"/>
      <c r="D97" s="81" t="s">
        <v>483</v>
      </c>
      <c r="E97" s="55">
        <v>5</v>
      </c>
      <c r="F97" s="549">
        <v>0</v>
      </c>
      <c r="G97" s="549">
        <v>0</v>
      </c>
      <c r="H97" s="549">
        <v>0</v>
      </c>
      <c r="I97" s="549">
        <v>0</v>
      </c>
      <c r="J97" s="550">
        <v>0</v>
      </c>
      <c r="K97" s="157">
        <f>E97*(G97+I97+J97)</f>
        <v>0</v>
      </c>
    </row>
    <row r="98" spans="1:11" s="105" customFormat="1" ht="19.350000000000001" customHeight="1" x14ac:dyDescent="0.2">
      <c r="A98" s="436"/>
      <c r="B98" s="15" t="s">
        <v>433</v>
      </c>
      <c r="C98" s="534"/>
      <c r="D98" s="15"/>
      <c r="E98" s="16"/>
      <c r="F98" s="551"/>
      <c r="G98" s="551"/>
      <c r="H98" s="551"/>
      <c r="I98" s="551"/>
      <c r="J98" s="552"/>
      <c r="K98" s="155">
        <f>SUM(K93:K97)</f>
        <v>0</v>
      </c>
    </row>
    <row r="99" spans="1:11" s="105" customFormat="1" ht="11.45" customHeight="1" x14ac:dyDescent="0.2">
      <c r="A99" s="313"/>
      <c r="B99" s="15"/>
      <c r="C99" s="534"/>
      <c r="D99" s="15"/>
      <c r="E99" s="16"/>
      <c r="F99" s="551"/>
      <c r="G99" s="551"/>
      <c r="H99" s="551"/>
      <c r="I99" s="551"/>
      <c r="J99" s="552"/>
      <c r="K99" s="155"/>
    </row>
    <row r="100" spans="1:11" s="105" customFormat="1" ht="25.5" x14ac:dyDescent="0.2">
      <c r="A100" s="440"/>
      <c r="B100" s="20" t="s">
        <v>521</v>
      </c>
      <c r="C100" s="534"/>
      <c r="D100" s="15"/>
      <c r="E100" s="16"/>
      <c r="F100" s="551"/>
      <c r="G100" s="551"/>
      <c r="H100" s="551"/>
      <c r="I100" s="551"/>
      <c r="J100" s="552"/>
      <c r="K100" s="155"/>
    </row>
    <row r="101" spans="1:11" s="105" customFormat="1" ht="18" customHeight="1" x14ac:dyDescent="0.2">
      <c r="A101" s="191" t="s">
        <v>160</v>
      </c>
      <c r="B101" s="23" t="s">
        <v>411</v>
      </c>
      <c r="C101" s="534"/>
      <c r="D101" s="55" t="s">
        <v>272</v>
      </c>
      <c r="E101" s="55">
        <v>5</v>
      </c>
      <c r="F101" s="549">
        <v>0</v>
      </c>
      <c r="G101" s="549">
        <v>0</v>
      </c>
      <c r="H101" s="549">
        <v>0</v>
      </c>
      <c r="I101" s="549">
        <v>0</v>
      </c>
      <c r="J101" s="550">
        <v>0</v>
      </c>
      <c r="K101" s="157">
        <f>E101*(G101+I101+J101)</f>
        <v>0</v>
      </c>
    </row>
    <row r="102" spans="1:11" s="105" customFormat="1" ht="18" customHeight="1" x14ac:dyDescent="0.2">
      <c r="A102" s="191" t="s">
        <v>160</v>
      </c>
      <c r="B102" s="23" t="s">
        <v>522</v>
      </c>
      <c r="C102" s="534"/>
      <c r="D102" s="55" t="s">
        <v>483</v>
      </c>
      <c r="E102" s="55">
        <v>5</v>
      </c>
      <c r="F102" s="549">
        <v>0</v>
      </c>
      <c r="G102" s="549">
        <v>0</v>
      </c>
      <c r="H102" s="549">
        <v>0</v>
      </c>
      <c r="I102" s="549">
        <v>0</v>
      </c>
      <c r="J102" s="550">
        <v>0</v>
      </c>
      <c r="K102" s="157">
        <f>E102*(G102+I102+J102)</f>
        <v>0</v>
      </c>
    </row>
    <row r="103" spans="1:11" s="105" customFormat="1" ht="18" customHeight="1" x14ac:dyDescent="0.2">
      <c r="A103" s="191" t="s">
        <v>161</v>
      </c>
      <c r="B103" s="23" t="s">
        <v>412</v>
      </c>
      <c r="C103" s="534"/>
      <c r="D103" s="55" t="s">
        <v>272</v>
      </c>
      <c r="E103" s="55">
        <v>5</v>
      </c>
      <c r="F103" s="549">
        <v>0</v>
      </c>
      <c r="G103" s="549">
        <v>0</v>
      </c>
      <c r="H103" s="549">
        <v>0</v>
      </c>
      <c r="I103" s="549">
        <v>0</v>
      </c>
      <c r="J103" s="550">
        <v>0</v>
      </c>
      <c r="K103" s="157">
        <f>E103*(G103+I103+J103)</f>
        <v>0</v>
      </c>
    </row>
    <row r="104" spans="1:11" s="105" customFormat="1" ht="18" customHeight="1" x14ac:dyDescent="0.2">
      <c r="A104" s="441" t="s">
        <v>162</v>
      </c>
      <c r="B104" s="23" t="s">
        <v>523</v>
      </c>
      <c r="C104" s="534"/>
      <c r="D104" s="55" t="s">
        <v>483</v>
      </c>
      <c r="E104" s="55">
        <v>5</v>
      </c>
      <c r="F104" s="549">
        <v>0</v>
      </c>
      <c r="G104" s="549">
        <v>0</v>
      </c>
      <c r="H104" s="549">
        <v>0</v>
      </c>
      <c r="I104" s="549">
        <v>0</v>
      </c>
      <c r="J104" s="550">
        <v>0</v>
      </c>
      <c r="K104" s="157">
        <f>E104*(G104+I104+J104)</f>
        <v>0</v>
      </c>
    </row>
    <row r="105" spans="1:11" s="105" customFormat="1" ht="18" customHeight="1" x14ac:dyDescent="0.2">
      <c r="A105" s="191" t="s">
        <v>163</v>
      </c>
      <c r="B105" s="23" t="s">
        <v>524</v>
      </c>
      <c r="C105" s="534"/>
      <c r="D105" s="81" t="s">
        <v>483</v>
      </c>
      <c r="E105" s="55">
        <v>5</v>
      </c>
      <c r="F105" s="549">
        <v>0</v>
      </c>
      <c r="G105" s="549">
        <v>0</v>
      </c>
      <c r="H105" s="549">
        <v>0</v>
      </c>
      <c r="I105" s="549">
        <v>0</v>
      </c>
      <c r="J105" s="550">
        <v>0</v>
      </c>
      <c r="K105" s="157">
        <f>E105*(G105+I105+J105)</f>
        <v>0</v>
      </c>
    </row>
    <row r="106" spans="1:11" s="105" customFormat="1" ht="18" customHeight="1" x14ac:dyDescent="0.2">
      <c r="A106" s="436"/>
      <c r="B106" s="15" t="s">
        <v>433</v>
      </c>
      <c r="C106" s="534"/>
      <c r="D106" s="15"/>
      <c r="E106" s="16"/>
      <c r="F106" s="551"/>
      <c r="G106" s="551"/>
      <c r="H106" s="551"/>
      <c r="I106" s="551"/>
      <c r="J106" s="552"/>
      <c r="K106" s="155">
        <f>SUM(K101:K105)</f>
        <v>0</v>
      </c>
    </row>
    <row r="107" spans="1:11" s="105" customFormat="1" ht="11.45" customHeight="1" x14ac:dyDescent="0.2">
      <c r="A107" s="313"/>
      <c r="B107" s="15"/>
      <c r="C107" s="534"/>
      <c r="D107" s="15"/>
      <c r="E107" s="16"/>
      <c r="F107" s="551"/>
      <c r="G107" s="551"/>
      <c r="H107" s="551"/>
      <c r="I107" s="551"/>
      <c r="J107" s="552"/>
      <c r="K107" s="155"/>
    </row>
    <row r="108" spans="1:11" s="344" customFormat="1" ht="18" customHeight="1" x14ac:dyDescent="0.2">
      <c r="A108" s="314"/>
      <c r="B108" s="44" t="s">
        <v>525</v>
      </c>
      <c r="C108" s="537"/>
      <c r="D108" s="17"/>
      <c r="E108" s="18"/>
      <c r="F108" s="557"/>
      <c r="G108" s="557"/>
      <c r="H108" s="557"/>
      <c r="I108" s="557"/>
      <c r="J108" s="558"/>
      <c r="K108" s="158">
        <f>K44+K55+K65+K71+K82+K90+K98+K106</f>
        <v>0</v>
      </c>
    </row>
    <row r="109" spans="1:11" ht="6" customHeight="1" x14ac:dyDescent="0.2">
      <c r="A109" s="315"/>
      <c r="B109" s="14"/>
      <c r="C109" s="538"/>
      <c r="D109" s="14"/>
      <c r="E109" s="297"/>
      <c r="F109" s="559"/>
      <c r="G109" s="559"/>
      <c r="H109" s="559"/>
      <c r="I109" s="559"/>
      <c r="J109" s="559"/>
      <c r="K109" s="342"/>
    </row>
    <row r="110" spans="1:11" s="202" customFormat="1" ht="18" customHeight="1" x14ac:dyDescent="0.2">
      <c r="A110" s="442" t="s">
        <v>18</v>
      </c>
      <c r="B110" s="1" t="s">
        <v>526</v>
      </c>
      <c r="C110" s="539"/>
      <c r="D110" s="1"/>
      <c r="E110" s="137"/>
      <c r="F110" s="560"/>
      <c r="G110" s="560"/>
      <c r="H110" s="560"/>
      <c r="I110" s="560"/>
      <c r="J110" s="560"/>
      <c r="K110" s="204"/>
    </row>
    <row r="111" spans="1:11" s="173" customFormat="1" ht="25.5" x14ac:dyDescent="0.2">
      <c r="A111" s="435"/>
      <c r="B111" s="84" t="s">
        <v>530</v>
      </c>
      <c r="C111" s="457"/>
      <c r="D111" s="27"/>
      <c r="E111" s="55"/>
      <c r="F111" s="549"/>
      <c r="G111" s="549"/>
      <c r="H111" s="549"/>
      <c r="I111" s="549"/>
      <c r="J111" s="550"/>
      <c r="K111" s="157"/>
    </row>
    <row r="112" spans="1:11" s="173" customFormat="1" ht="18" customHeight="1" x14ac:dyDescent="0.2">
      <c r="A112" s="435"/>
      <c r="B112" s="84" t="s">
        <v>724</v>
      </c>
      <c r="C112" s="457"/>
      <c r="D112" s="27"/>
      <c r="E112" s="55"/>
      <c r="F112" s="549"/>
      <c r="G112" s="549"/>
      <c r="H112" s="549"/>
      <c r="I112" s="549"/>
      <c r="J112" s="550"/>
      <c r="K112" s="157"/>
    </row>
    <row r="113" spans="1:11" s="173" customFormat="1" ht="18" customHeight="1" x14ac:dyDescent="0.2">
      <c r="A113" s="435" t="s">
        <v>83</v>
      </c>
      <c r="B113" s="27" t="s">
        <v>531</v>
      </c>
      <c r="C113" s="457"/>
      <c r="D113" s="77" t="s">
        <v>272</v>
      </c>
      <c r="E113" s="55">
        <v>3</v>
      </c>
      <c r="F113" s="549">
        <v>0</v>
      </c>
      <c r="G113" s="549">
        <v>0</v>
      </c>
      <c r="H113" s="549">
        <v>0</v>
      </c>
      <c r="I113" s="549">
        <v>0</v>
      </c>
      <c r="J113" s="550">
        <v>0</v>
      </c>
      <c r="K113" s="157">
        <f t="shared" ref="K113:K120" si="3">E113*(G113+I113+J113)</f>
        <v>0</v>
      </c>
    </row>
    <row r="114" spans="1:11" s="173" customFormat="1" ht="18" customHeight="1" x14ac:dyDescent="0.2">
      <c r="A114" s="435" t="s">
        <v>84</v>
      </c>
      <c r="B114" s="27" t="s">
        <v>532</v>
      </c>
      <c r="C114" s="457"/>
      <c r="D114" s="77" t="s">
        <v>483</v>
      </c>
      <c r="E114" s="55">
        <v>1</v>
      </c>
      <c r="F114" s="549">
        <v>0</v>
      </c>
      <c r="G114" s="549">
        <v>0</v>
      </c>
      <c r="H114" s="549">
        <v>0</v>
      </c>
      <c r="I114" s="549">
        <v>0</v>
      </c>
      <c r="J114" s="550">
        <v>0</v>
      </c>
      <c r="K114" s="157">
        <f t="shared" si="3"/>
        <v>0</v>
      </c>
    </row>
    <row r="115" spans="1:11" s="173" customFormat="1" ht="18" customHeight="1" x14ac:dyDescent="0.2">
      <c r="A115" s="435" t="s">
        <v>85</v>
      </c>
      <c r="B115" s="27" t="s">
        <v>533</v>
      </c>
      <c r="C115" s="457"/>
      <c r="D115" s="77" t="s">
        <v>483</v>
      </c>
      <c r="E115" s="55">
        <v>1</v>
      </c>
      <c r="F115" s="549">
        <v>0</v>
      </c>
      <c r="G115" s="549">
        <v>0</v>
      </c>
      <c r="H115" s="549">
        <v>0</v>
      </c>
      <c r="I115" s="549">
        <v>0</v>
      </c>
      <c r="J115" s="550">
        <v>0</v>
      </c>
      <c r="K115" s="157">
        <f t="shared" si="3"/>
        <v>0</v>
      </c>
    </row>
    <row r="116" spans="1:11" s="173" customFormat="1" ht="18" customHeight="1" x14ac:dyDescent="0.2">
      <c r="A116" s="435" t="s">
        <v>86</v>
      </c>
      <c r="B116" s="27" t="s">
        <v>534</v>
      </c>
      <c r="C116" s="457"/>
      <c r="D116" s="77" t="s">
        <v>483</v>
      </c>
      <c r="E116" s="55">
        <v>1</v>
      </c>
      <c r="F116" s="549">
        <v>0</v>
      </c>
      <c r="G116" s="549">
        <v>0</v>
      </c>
      <c r="H116" s="549">
        <v>0</v>
      </c>
      <c r="I116" s="549">
        <v>0</v>
      </c>
      <c r="J116" s="550">
        <v>0</v>
      </c>
      <c r="K116" s="157">
        <f t="shared" si="3"/>
        <v>0</v>
      </c>
    </row>
    <row r="117" spans="1:11" s="173" customFormat="1" ht="18" customHeight="1" x14ac:dyDescent="0.2">
      <c r="A117" s="435" t="s">
        <v>87</v>
      </c>
      <c r="B117" s="27" t="s">
        <v>734</v>
      </c>
      <c r="C117" s="457"/>
      <c r="D117" s="77" t="s">
        <v>483</v>
      </c>
      <c r="E117" s="55">
        <v>1</v>
      </c>
      <c r="F117" s="549">
        <v>0</v>
      </c>
      <c r="G117" s="549">
        <v>0</v>
      </c>
      <c r="H117" s="549">
        <v>0</v>
      </c>
      <c r="I117" s="549">
        <v>0</v>
      </c>
      <c r="J117" s="550">
        <v>0</v>
      </c>
      <c r="K117" s="157">
        <f t="shared" si="3"/>
        <v>0</v>
      </c>
    </row>
    <row r="118" spans="1:11" s="173" customFormat="1" ht="18" customHeight="1" x14ac:dyDescent="0.2">
      <c r="A118" s="435" t="s">
        <v>88</v>
      </c>
      <c r="B118" s="27" t="s">
        <v>535</v>
      </c>
      <c r="C118" s="457"/>
      <c r="D118" s="77" t="s">
        <v>483</v>
      </c>
      <c r="E118" s="55">
        <v>1</v>
      </c>
      <c r="F118" s="549">
        <v>0</v>
      </c>
      <c r="G118" s="549">
        <v>0</v>
      </c>
      <c r="H118" s="549">
        <v>0</v>
      </c>
      <c r="I118" s="549">
        <v>0</v>
      </c>
      <c r="J118" s="550">
        <v>0</v>
      </c>
      <c r="K118" s="157">
        <f t="shared" si="3"/>
        <v>0</v>
      </c>
    </row>
    <row r="119" spans="1:11" s="173" customFormat="1" ht="18" customHeight="1" x14ac:dyDescent="0.2">
      <c r="A119" s="435" t="s">
        <v>89</v>
      </c>
      <c r="B119" s="27" t="s">
        <v>536</v>
      </c>
      <c r="C119" s="457"/>
      <c r="D119" s="77" t="s">
        <v>272</v>
      </c>
      <c r="E119" s="55">
        <v>2</v>
      </c>
      <c r="F119" s="549">
        <v>0</v>
      </c>
      <c r="G119" s="549">
        <v>0</v>
      </c>
      <c r="H119" s="549">
        <v>0</v>
      </c>
      <c r="I119" s="549">
        <v>0</v>
      </c>
      <c r="J119" s="550">
        <v>0</v>
      </c>
      <c r="K119" s="157">
        <f t="shared" si="3"/>
        <v>0</v>
      </c>
    </row>
    <row r="120" spans="1:11" s="173" customFormat="1" ht="18" customHeight="1" x14ac:dyDescent="0.2">
      <c r="A120" s="435" t="s">
        <v>90</v>
      </c>
      <c r="B120" s="27" t="s">
        <v>537</v>
      </c>
      <c r="C120" s="457"/>
      <c r="D120" s="77" t="s">
        <v>483</v>
      </c>
      <c r="E120" s="55">
        <v>1</v>
      </c>
      <c r="F120" s="549">
        <v>0</v>
      </c>
      <c r="G120" s="549">
        <v>0</v>
      </c>
      <c r="H120" s="549">
        <v>0</v>
      </c>
      <c r="I120" s="549">
        <v>0</v>
      </c>
      <c r="J120" s="550">
        <v>0</v>
      </c>
      <c r="K120" s="157">
        <f t="shared" si="3"/>
        <v>0</v>
      </c>
    </row>
    <row r="121" spans="1:11" s="173" customFormat="1" ht="18" customHeight="1" x14ac:dyDescent="0.2">
      <c r="A121" s="435"/>
      <c r="B121" s="27"/>
      <c r="C121" s="457"/>
      <c r="D121" s="27"/>
      <c r="E121" s="55"/>
      <c r="F121" s="549"/>
      <c r="G121" s="549"/>
      <c r="H121" s="549"/>
      <c r="I121" s="549"/>
      <c r="J121" s="550"/>
      <c r="K121" s="157"/>
    </row>
    <row r="122" spans="1:11" s="173" customFormat="1" ht="18" customHeight="1" x14ac:dyDescent="0.2">
      <c r="A122" s="435"/>
      <c r="B122" s="84" t="s">
        <v>538</v>
      </c>
      <c r="C122" s="457"/>
      <c r="D122" s="27"/>
      <c r="E122" s="55"/>
      <c r="F122" s="549"/>
      <c r="G122" s="549"/>
      <c r="H122" s="549"/>
      <c r="I122" s="549"/>
      <c r="J122" s="550"/>
      <c r="K122" s="157"/>
    </row>
    <row r="123" spans="1:11" s="173" customFormat="1" ht="18" customHeight="1" x14ac:dyDescent="0.2">
      <c r="A123" s="435" t="s">
        <v>91</v>
      </c>
      <c r="B123" s="27" t="s">
        <v>564</v>
      </c>
      <c r="C123" s="457"/>
      <c r="D123" s="77" t="s">
        <v>272</v>
      </c>
      <c r="E123" s="55">
        <v>1</v>
      </c>
      <c r="F123" s="549">
        <v>0</v>
      </c>
      <c r="G123" s="549">
        <v>0</v>
      </c>
      <c r="H123" s="549">
        <v>0</v>
      </c>
      <c r="I123" s="549">
        <v>0</v>
      </c>
      <c r="J123" s="550">
        <v>0</v>
      </c>
      <c r="K123" s="157">
        <f t="shared" ref="K123:K128" si="4">E123*(G123+I123+J123)</f>
        <v>0</v>
      </c>
    </row>
    <row r="124" spans="1:11" s="173" customFormat="1" ht="18" customHeight="1" x14ac:dyDescent="0.2">
      <c r="A124" s="435" t="s">
        <v>71</v>
      </c>
      <c r="B124" s="27" t="s">
        <v>539</v>
      </c>
      <c r="C124" s="457"/>
      <c r="D124" s="77" t="s">
        <v>483</v>
      </c>
      <c r="E124" s="55">
        <v>1</v>
      </c>
      <c r="F124" s="549">
        <v>0</v>
      </c>
      <c r="G124" s="549">
        <v>0</v>
      </c>
      <c r="H124" s="549">
        <v>0</v>
      </c>
      <c r="I124" s="549">
        <v>0</v>
      </c>
      <c r="J124" s="550">
        <v>0</v>
      </c>
      <c r="K124" s="157">
        <f t="shared" si="4"/>
        <v>0</v>
      </c>
    </row>
    <row r="125" spans="1:11" s="173" customFormat="1" ht="18" customHeight="1" x14ac:dyDescent="0.2">
      <c r="A125" s="435" t="s">
        <v>72</v>
      </c>
      <c r="B125" s="27" t="s">
        <v>540</v>
      </c>
      <c r="C125" s="457"/>
      <c r="D125" s="77" t="s">
        <v>483</v>
      </c>
      <c r="E125" s="55">
        <v>1</v>
      </c>
      <c r="F125" s="549">
        <v>0</v>
      </c>
      <c r="G125" s="549">
        <v>0</v>
      </c>
      <c r="H125" s="549">
        <v>0</v>
      </c>
      <c r="I125" s="549">
        <v>0</v>
      </c>
      <c r="J125" s="550">
        <v>0</v>
      </c>
      <c r="K125" s="157">
        <f t="shared" si="4"/>
        <v>0</v>
      </c>
    </row>
    <row r="126" spans="1:11" s="173" customFormat="1" ht="18" customHeight="1" x14ac:dyDescent="0.2">
      <c r="A126" s="435" t="s">
        <v>73</v>
      </c>
      <c r="B126" s="27" t="s">
        <v>541</v>
      </c>
      <c r="C126" s="457"/>
      <c r="D126" s="77" t="s">
        <v>483</v>
      </c>
      <c r="E126" s="55">
        <v>1</v>
      </c>
      <c r="F126" s="549">
        <v>0</v>
      </c>
      <c r="G126" s="549">
        <v>0</v>
      </c>
      <c r="H126" s="549">
        <v>0</v>
      </c>
      <c r="I126" s="549">
        <v>0</v>
      </c>
      <c r="J126" s="550">
        <v>0</v>
      </c>
      <c r="K126" s="157">
        <f t="shared" si="4"/>
        <v>0</v>
      </c>
    </row>
    <row r="127" spans="1:11" s="173" customFormat="1" ht="18" customHeight="1" x14ac:dyDescent="0.2">
      <c r="A127" s="435" t="s">
        <v>74</v>
      </c>
      <c r="B127" s="27" t="s">
        <v>565</v>
      </c>
      <c r="C127" s="457"/>
      <c r="D127" s="77" t="s">
        <v>272</v>
      </c>
      <c r="E127" s="55">
        <v>1</v>
      </c>
      <c r="F127" s="549">
        <v>0</v>
      </c>
      <c r="G127" s="549">
        <v>0</v>
      </c>
      <c r="H127" s="549">
        <v>0</v>
      </c>
      <c r="I127" s="549">
        <v>0</v>
      </c>
      <c r="J127" s="550">
        <v>0</v>
      </c>
      <c r="K127" s="157">
        <f t="shared" si="4"/>
        <v>0</v>
      </c>
    </row>
    <row r="128" spans="1:11" s="173" customFormat="1" ht="18" customHeight="1" x14ac:dyDescent="0.2">
      <c r="A128" s="435" t="s">
        <v>75</v>
      </c>
      <c r="B128" s="27" t="s">
        <v>493</v>
      </c>
      <c r="C128" s="457"/>
      <c r="D128" s="77" t="s">
        <v>483</v>
      </c>
      <c r="E128" s="55">
        <v>1</v>
      </c>
      <c r="F128" s="549">
        <v>0</v>
      </c>
      <c r="G128" s="549">
        <v>0</v>
      </c>
      <c r="H128" s="549">
        <v>0</v>
      </c>
      <c r="I128" s="549">
        <v>0</v>
      </c>
      <c r="J128" s="550">
        <v>0</v>
      </c>
      <c r="K128" s="157">
        <f t="shared" si="4"/>
        <v>0</v>
      </c>
    </row>
    <row r="129" spans="1:11" s="173" customFormat="1" ht="18" customHeight="1" x14ac:dyDescent="0.2">
      <c r="A129" s="435"/>
      <c r="B129" s="27"/>
      <c r="C129" s="457"/>
      <c r="D129" s="27"/>
      <c r="E129" s="55"/>
      <c r="F129" s="549"/>
      <c r="G129" s="549"/>
      <c r="H129" s="549"/>
      <c r="I129" s="549"/>
      <c r="J129" s="550"/>
      <c r="K129" s="157"/>
    </row>
    <row r="130" spans="1:11" s="173" customFormat="1" ht="18" customHeight="1" x14ac:dyDescent="0.2">
      <c r="A130" s="435"/>
      <c r="B130" s="84" t="s">
        <v>489</v>
      </c>
      <c r="C130" s="457"/>
      <c r="D130" s="27"/>
      <c r="E130" s="55"/>
      <c r="F130" s="549"/>
      <c r="G130" s="549"/>
      <c r="H130" s="549"/>
      <c r="I130" s="549"/>
      <c r="J130" s="550"/>
      <c r="K130" s="157"/>
    </row>
    <row r="131" spans="1:11" s="173" customFormat="1" ht="18" customHeight="1" x14ac:dyDescent="0.2">
      <c r="A131" s="435" t="s">
        <v>92</v>
      </c>
      <c r="B131" s="27" t="s">
        <v>539</v>
      </c>
      <c r="C131" s="457"/>
      <c r="D131" s="77" t="s">
        <v>483</v>
      </c>
      <c r="E131" s="55">
        <v>1</v>
      </c>
      <c r="F131" s="549">
        <v>0</v>
      </c>
      <c r="G131" s="549">
        <v>0</v>
      </c>
      <c r="H131" s="549">
        <v>0</v>
      </c>
      <c r="I131" s="549">
        <v>0</v>
      </c>
      <c r="J131" s="550">
        <v>0</v>
      </c>
      <c r="K131" s="157">
        <f>E131*(G131+I131+J131)</f>
        <v>0</v>
      </c>
    </row>
    <row r="132" spans="1:11" s="173" customFormat="1" ht="18" customHeight="1" x14ac:dyDescent="0.2">
      <c r="A132" s="435" t="s">
        <v>93</v>
      </c>
      <c r="B132" s="27" t="s">
        <v>540</v>
      </c>
      <c r="C132" s="457"/>
      <c r="D132" s="77" t="s">
        <v>483</v>
      </c>
      <c r="E132" s="55">
        <v>1</v>
      </c>
      <c r="F132" s="549">
        <v>0</v>
      </c>
      <c r="G132" s="549">
        <v>0</v>
      </c>
      <c r="H132" s="549">
        <v>0</v>
      </c>
      <c r="I132" s="549">
        <v>0</v>
      </c>
      <c r="J132" s="550">
        <v>0</v>
      </c>
      <c r="K132" s="157">
        <f>E132*(G132+I132+J132)</f>
        <v>0</v>
      </c>
    </row>
    <row r="133" spans="1:11" s="173" customFormat="1" ht="18" customHeight="1" x14ac:dyDescent="0.2">
      <c r="A133" s="435" t="s">
        <v>94</v>
      </c>
      <c r="B133" s="27" t="s">
        <v>541</v>
      </c>
      <c r="C133" s="457"/>
      <c r="D133" s="77" t="s">
        <v>483</v>
      </c>
      <c r="E133" s="55">
        <v>1</v>
      </c>
      <c r="F133" s="549">
        <v>0</v>
      </c>
      <c r="G133" s="549">
        <v>0</v>
      </c>
      <c r="H133" s="549">
        <v>0</v>
      </c>
      <c r="I133" s="549">
        <v>0</v>
      </c>
      <c r="J133" s="550">
        <v>0</v>
      </c>
      <c r="K133" s="157">
        <f>E133*(G133+I133+J133)</f>
        <v>0</v>
      </c>
    </row>
    <row r="134" spans="1:11" s="173" customFormat="1" ht="18" customHeight="1" x14ac:dyDescent="0.2">
      <c r="A134" s="435" t="s">
        <v>95</v>
      </c>
      <c r="B134" s="27" t="s">
        <v>493</v>
      </c>
      <c r="C134" s="457"/>
      <c r="D134" s="77" t="s">
        <v>483</v>
      </c>
      <c r="E134" s="55">
        <v>1</v>
      </c>
      <c r="F134" s="549">
        <v>0</v>
      </c>
      <c r="G134" s="549">
        <v>0</v>
      </c>
      <c r="H134" s="549">
        <v>0</v>
      </c>
      <c r="I134" s="549">
        <v>0</v>
      </c>
      <c r="J134" s="550">
        <v>0</v>
      </c>
      <c r="K134" s="157">
        <f>E134*(G134+I134+J134)</f>
        <v>0</v>
      </c>
    </row>
    <row r="135" spans="1:11" s="173" customFormat="1" ht="18" customHeight="1" x14ac:dyDescent="0.2">
      <c r="A135" s="435"/>
      <c r="B135" s="27"/>
      <c r="C135" s="457"/>
      <c r="D135" s="27"/>
      <c r="E135" s="55"/>
      <c r="F135" s="549"/>
      <c r="G135" s="549"/>
      <c r="H135" s="549"/>
      <c r="I135" s="549"/>
      <c r="J135" s="550"/>
      <c r="K135" s="157"/>
    </row>
    <row r="136" spans="1:11" s="173" customFormat="1" ht="18" customHeight="1" x14ac:dyDescent="0.2">
      <c r="A136" s="435"/>
      <c r="B136" s="84" t="s">
        <v>728</v>
      </c>
      <c r="C136" s="457"/>
      <c r="D136" s="27"/>
      <c r="E136" s="55"/>
      <c r="F136" s="549"/>
      <c r="G136" s="549"/>
      <c r="H136" s="549"/>
      <c r="I136" s="549"/>
      <c r="J136" s="550"/>
      <c r="K136" s="157"/>
    </row>
    <row r="137" spans="1:11" s="173" customFormat="1" ht="18" customHeight="1" x14ac:dyDescent="0.2">
      <c r="A137" s="435" t="s">
        <v>96</v>
      </c>
      <c r="B137" s="27" t="s">
        <v>542</v>
      </c>
      <c r="C137" s="457"/>
      <c r="D137" s="77" t="s">
        <v>483</v>
      </c>
      <c r="E137" s="55">
        <v>1</v>
      </c>
      <c r="F137" s="549">
        <v>0</v>
      </c>
      <c r="G137" s="549">
        <v>0</v>
      </c>
      <c r="H137" s="549">
        <v>0</v>
      </c>
      <c r="I137" s="549">
        <v>0</v>
      </c>
      <c r="J137" s="550">
        <v>0</v>
      </c>
      <c r="K137" s="157">
        <f>E137*(G137+I137+J137)</f>
        <v>0</v>
      </c>
    </row>
    <row r="138" spans="1:11" s="173" customFormat="1" ht="18" customHeight="1" x14ac:dyDescent="0.2">
      <c r="A138" s="435" t="s">
        <v>97</v>
      </c>
      <c r="B138" s="27" t="s">
        <v>543</v>
      </c>
      <c r="C138" s="457"/>
      <c r="D138" s="77" t="s">
        <v>272</v>
      </c>
      <c r="E138" s="55">
        <v>1</v>
      </c>
      <c r="F138" s="549">
        <v>0</v>
      </c>
      <c r="G138" s="549">
        <v>0</v>
      </c>
      <c r="H138" s="549">
        <v>0</v>
      </c>
      <c r="I138" s="549">
        <v>0</v>
      </c>
      <c r="J138" s="550">
        <v>0</v>
      </c>
      <c r="K138" s="157">
        <f>E138*(G138+I138+J138)</f>
        <v>0</v>
      </c>
    </row>
    <row r="139" spans="1:11" s="173" customFormat="1" ht="18" customHeight="1" x14ac:dyDescent="0.2">
      <c r="A139" s="435" t="s">
        <v>98</v>
      </c>
      <c r="B139" s="120" t="s">
        <v>545</v>
      </c>
      <c r="C139" s="457"/>
      <c r="D139" s="77" t="s">
        <v>483</v>
      </c>
      <c r="E139" s="55">
        <v>1</v>
      </c>
      <c r="F139" s="549">
        <v>0</v>
      </c>
      <c r="G139" s="549">
        <v>0</v>
      </c>
      <c r="H139" s="549">
        <v>0</v>
      </c>
      <c r="I139" s="549">
        <v>0</v>
      </c>
      <c r="J139" s="550">
        <v>0</v>
      </c>
      <c r="K139" s="157">
        <f>E139*(G139+I139+J139)</f>
        <v>0</v>
      </c>
    </row>
    <row r="140" spans="1:11" s="173" customFormat="1" ht="18" customHeight="1" x14ac:dyDescent="0.2">
      <c r="A140" s="435"/>
      <c r="B140" s="27"/>
      <c r="C140" s="457"/>
      <c r="D140" s="27"/>
      <c r="E140" s="55"/>
      <c r="F140" s="549"/>
      <c r="G140" s="549"/>
      <c r="H140" s="549"/>
      <c r="I140" s="549"/>
      <c r="J140" s="550"/>
      <c r="K140" s="157"/>
    </row>
    <row r="141" spans="1:11" s="173" customFormat="1" ht="18" customHeight="1" x14ac:dyDescent="0.2">
      <c r="A141" s="435"/>
      <c r="B141" s="84" t="s">
        <v>725</v>
      </c>
      <c r="C141" s="457"/>
      <c r="D141" s="27"/>
      <c r="E141" s="55"/>
      <c r="F141" s="549"/>
      <c r="G141" s="549"/>
      <c r="H141" s="549"/>
      <c r="I141" s="549"/>
      <c r="J141" s="550"/>
      <c r="K141" s="157"/>
    </row>
    <row r="142" spans="1:11" s="173" customFormat="1" ht="18" customHeight="1" x14ac:dyDescent="0.2">
      <c r="A142" s="435" t="s">
        <v>99</v>
      </c>
      <c r="B142" s="27" t="s">
        <v>546</v>
      </c>
      <c r="C142" s="457"/>
      <c r="D142" s="77" t="s">
        <v>272</v>
      </c>
      <c r="E142" s="55">
        <v>10</v>
      </c>
      <c r="F142" s="549">
        <v>0</v>
      </c>
      <c r="G142" s="549">
        <v>0</v>
      </c>
      <c r="H142" s="549">
        <v>0</v>
      </c>
      <c r="I142" s="549">
        <v>0</v>
      </c>
      <c r="J142" s="550">
        <v>0</v>
      </c>
      <c r="K142" s="157">
        <f t="shared" ref="K142:K163" si="5">E142*(G142+I142+J142)</f>
        <v>0</v>
      </c>
    </row>
    <row r="143" spans="1:11" s="173" customFormat="1" ht="18" customHeight="1" x14ac:dyDescent="0.2">
      <c r="A143" s="435" t="s">
        <v>100</v>
      </c>
      <c r="B143" s="27" t="s">
        <v>547</v>
      </c>
      <c r="C143" s="457"/>
      <c r="D143" s="77" t="s">
        <v>272</v>
      </c>
      <c r="E143" s="55">
        <v>10</v>
      </c>
      <c r="F143" s="549">
        <v>0</v>
      </c>
      <c r="G143" s="549">
        <v>0</v>
      </c>
      <c r="H143" s="549">
        <v>0</v>
      </c>
      <c r="I143" s="549">
        <v>0</v>
      </c>
      <c r="J143" s="550">
        <v>0</v>
      </c>
      <c r="K143" s="157">
        <f t="shared" si="5"/>
        <v>0</v>
      </c>
    </row>
    <row r="144" spans="1:11" s="173" customFormat="1" ht="18" customHeight="1" x14ac:dyDescent="0.2">
      <c r="A144" s="435" t="s">
        <v>101</v>
      </c>
      <c r="B144" s="27" t="s">
        <v>726</v>
      </c>
      <c r="C144" s="457"/>
      <c r="D144" s="77" t="s">
        <v>272</v>
      </c>
      <c r="E144" s="55">
        <v>10</v>
      </c>
      <c r="F144" s="549">
        <v>0</v>
      </c>
      <c r="G144" s="549">
        <v>0</v>
      </c>
      <c r="H144" s="549">
        <v>0</v>
      </c>
      <c r="I144" s="549">
        <v>0</v>
      </c>
      <c r="J144" s="550">
        <v>0</v>
      </c>
      <c r="K144" s="157">
        <f t="shared" si="5"/>
        <v>0</v>
      </c>
    </row>
    <row r="145" spans="1:11" s="173" customFormat="1" ht="18" customHeight="1" x14ac:dyDescent="0.2">
      <c r="A145" s="435" t="s">
        <v>102</v>
      </c>
      <c r="B145" s="27" t="s">
        <v>548</v>
      </c>
      <c r="C145" s="457"/>
      <c r="D145" s="77" t="s">
        <v>483</v>
      </c>
      <c r="E145" s="55">
        <v>1</v>
      </c>
      <c r="F145" s="549">
        <v>0</v>
      </c>
      <c r="G145" s="549">
        <v>0</v>
      </c>
      <c r="H145" s="549">
        <v>0</v>
      </c>
      <c r="I145" s="549">
        <v>0</v>
      </c>
      <c r="J145" s="550">
        <v>0</v>
      </c>
      <c r="K145" s="157">
        <f t="shared" si="5"/>
        <v>0</v>
      </c>
    </row>
    <row r="146" spans="1:11" s="173" customFormat="1" ht="18" customHeight="1" x14ac:dyDescent="0.2">
      <c r="A146" s="435" t="s">
        <v>103</v>
      </c>
      <c r="B146" s="27" t="s">
        <v>727</v>
      </c>
      <c r="C146" s="457"/>
      <c r="D146" s="77" t="s">
        <v>272</v>
      </c>
      <c r="E146" s="55">
        <v>1</v>
      </c>
      <c r="F146" s="549">
        <v>0</v>
      </c>
      <c r="G146" s="549">
        <v>0</v>
      </c>
      <c r="H146" s="549">
        <v>0</v>
      </c>
      <c r="I146" s="549">
        <v>0</v>
      </c>
      <c r="J146" s="550">
        <v>0</v>
      </c>
      <c r="K146" s="157">
        <f t="shared" si="5"/>
        <v>0</v>
      </c>
    </row>
    <row r="147" spans="1:11" s="173" customFormat="1" ht="18" customHeight="1" x14ac:dyDescent="0.2">
      <c r="A147" s="435" t="s">
        <v>104</v>
      </c>
      <c r="B147" s="27" t="s">
        <v>549</v>
      </c>
      <c r="C147" s="457"/>
      <c r="D147" s="77" t="s">
        <v>272</v>
      </c>
      <c r="E147" s="55">
        <v>1</v>
      </c>
      <c r="F147" s="549">
        <v>0</v>
      </c>
      <c r="G147" s="549">
        <v>0</v>
      </c>
      <c r="H147" s="549">
        <v>0</v>
      </c>
      <c r="I147" s="549">
        <v>0</v>
      </c>
      <c r="J147" s="550">
        <v>0</v>
      </c>
      <c r="K147" s="157">
        <f t="shared" si="5"/>
        <v>0</v>
      </c>
    </row>
    <row r="148" spans="1:11" s="173" customFormat="1" ht="18" customHeight="1" x14ac:dyDescent="0.2">
      <c r="A148" s="435" t="s">
        <v>105</v>
      </c>
      <c r="B148" s="27" t="s">
        <v>550</v>
      </c>
      <c r="C148" s="457"/>
      <c r="D148" s="77" t="s">
        <v>483</v>
      </c>
      <c r="E148" s="55">
        <v>1</v>
      </c>
      <c r="F148" s="549">
        <v>0</v>
      </c>
      <c r="G148" s="549">
        <v>0</v>
      </c>
      <c r="H148" s="549">
        <v>0</v>
      </c>
      <c r="I148" s="549">
        <v>0</v>
      </c>
      <c r="J148" s="550">
        <v>0</v>
      </c>
      <c r="K148" s="157">
        <f t="shared" si="5"/>
        <v>0</v>
      </c>
    </row>
    <row r="149" spans="1:11" s="173" customFormat="1" ht="18" customHeight="1" x14ac:dyDescent="0.2">
      <c r="A149" s="435" t="s">
        <v>106</v>
      </c>
      <c r="B149" s="27" t="s">
        <v>552</v>
      </c>
      <c r="C149" s="457"/>
      <c r="D149" s="77" t="s">
        <v>483</v>
      </c>
      <c r="E149" s="55">
        <v>1</v>
      </c>
      <c r="F149" s="549">
        <v>0</v>
      </c>
      <c r="G149" s="549">
        <v>0</v>
      </c>
      <c r="H149" s="549">
        <v>0</v>
      </c>
      <c r="I149" s="549">
        <v>0</v>
      </c>
      <c r="J149" s="550">
        <v>0</v>
      </c>
      <c r="K149" s="157">
        <f t="shared" si="5"/>
        <v>0</v>
      </c>
    </row>
    <row r="150" spans="1:11" s="173" customFormat="1" ht="18" customHeight="1" x14ac:dyDescent="0.2">
      <c r="A150" s="435" t="s">
        <v>107</v>
      </c>
      <c r="B150" s="27" t="s">
        <v>551</v>
      </c>
      <c r="C150" s="457"/>
      <c r="D150" s="77" t="s">
        <v>483</v>
      </c>
      <c r="E150" s="55">
        <v>1</v>
      </c>
      <c r="F150" s="549">
        <v>0</v>
      </c>
      <c r="G150" s="549">
        <v>0</v>
      </c>
      <c r="H150" s="549">
        <v>0</v>
      </c>
      <c r="I150" s="549">
        <v>0</v>
      </c>
      <c r="J150" s="550">
        <v>0</v>
      </c>
      <c r="K150" s="157">
        <f t="shared" si="5"/>
        <v>0</v>
      </c>
    </row>
    <row r="151" spans="1:11" s="173" customFormat="1" ht="18" customHeight="1" x14ac:dyDescent="0.2">
      <c r="A151" s="435" t="s">
        <v>108</v>
      </c>
      <c r="B151" s="27" t="s">
        <v>553</v>
      </c>
      <c r="C151" s="457"/>
      <c r="D151" s="77" t="s">
        <v>483</v>
      </c>
      <c r="E151" s="55">
        <v>1</v>
      </c>
      <c r="F151" s="549">
        <v>0</v>
      </c>
      <c r="G151" s="549">
        <v>0</v>
      </c>
      <c r="H151" s="549">
        <v>0</v>
      </c>
      <c r="I151" s="549">
        <v>0</v>
      </c>
      <c r="J151" s="550">
        <v>0</v>
      </c>
      <c r="K151" s="157">
        <f t="shared" si="5"/>
        <v>0</v>
      </c>
    </row>
    <row r="152" spans="1:11" s="173" customFormat="1" ht="18" customHeight="1" x14ac:dyDescent="0.2">
      <c r="A152" s="435" t="s">
        <v>109</v>
      </c>
      <c r="B152" s="27" t="s">
        <v>554</v>
      </c>
      <c r="C152" s="457"/>
      <c r="D152" s="77" t="s">
        <v>483</v>
      </c>
      <c r="E152" s="55">
        <v>1</v>
      </c>
      <c r="F152" s="549">
        <v>0</v>
      </c>
      <c r="G152" s="549">
        <v>0</v>
      </c>
      <c r="H152" s="549">
        <v>0</v>
      </c>
      <c r="I152" s="549">
        <v>0</v>
      </c>
      <c r="J152" s="550">
        <v>0</v>
      </c>
      <c r="K152" s="157">
        <f t="shared" si="5"/>
        <v>0</v>
      </c>
    </row>
    <row r="153" spans="1:11" s="173" customFormat="1" ht="18" customHeight="1" x14ac:dyDescent="0.2">
      <c r="A153" s="435" t="s">
        <v>110</v>
      </c>
      <c r="B153" s="27" t="s">
        <v>555</v>
      </c>
      <c r="C153" s="457"/>
      <c r="D153" s="77" t="s">
        <v>483</v>
      </c>
      <c r="E153" s="55">
        <v>1</v>
      </c>
      <c r="F153" s="549">
        <v>0</v>
      </c>
      <c r="G153" s="549">
        <v>0</v>
      </c>
      <c r="H153" s="549">
        <v>0</v>
      </c>
      <c r="I153" s="549">
        <v>0</v>
      </c>
      <c r="J153" s="550">
        <v>0</v>
      </c>
      <c r="K153" s="157">
        <f t="shared" si="5"/>
        <v>0</v>
      </c>
    </row>
    <row r="154" spans="1:11" s="173" customFormat="1" ht="18" customHeight="1" x14ac:dyDescent="0.2">
      <c r="A154" s="435" t="s">
        <v>111</v>
      </c>
      <c r="B154" s="27" t="s">
        <v>556</v>
      </c>
      <c r="C154" s="457"/>
      <c r="D154" s="77" t="s">
        <v>483</v>
      </c>
      <c r="E154" s="55">
        <v>1</v>
      </c>
      <c r="F154" s="549">
        <v>0</v>
      </c>
      <c r="G154" s="549">
        <v>0</v>
      </c>
      <c r="H154" s="549">
        <v>0</v>
      </c>
      <c r="I154" s="549">
        <v>0</v>
      </c>
      <c r="J154" s="550">
        <v>0</v>
      </c>
      <c r="K154" s="157">
        <f t="shared" si="5"/>
        <v>0</v>
      </c>
    </row>
    <row r="155" spans="1:11" s="173" customFormat="1" ht="18" customHeight="1" x14ac:dyDescent="0.2">
      <c r="A155" s="435" t="s">
        <v>112</v>
      </c>
      <c r="B155" s="27" t="s">
        <v>76</v>
      </c>
      <c r="C155" s="457"/>
      <c r="D155" s="77" t="s">
        <v>272</v>
      </c>
      <c r="E155" s="55">
        <v>1</v>
      </c>
      <c r="F155" s="549">
        <v>0</v>
      </c>
      <c r="G155" s="549">
        <v>0</v>
      </c>
      <c r="H155" s="549">
        <v>0</v>
      </c>
      <c r="I155" s="549">
        <v>0</v>
      </c>
      <c r="J155" s="550">
        <v>0</v>
      </c>
      <c r="K155" s="157">
        <f t="shared" si="5"/>
        <v>0</v>
      </c>
    </row>
    <row r="156" spans="1:11" s="173" customFormat="1" ht="18" customHeight="1" x14ac:dyDescent="0.2">
      <c r="A156" s="435" t="s">
        <v>113</v>
      </c>
      <c r="B156" s="27" t="s">
        <v>557</v>
      </c>
      <c r="C156" s="457"/>
      <c r="D156" s="77" t="s">
        <v>483</v>
      </c>
      <c r="E156" s="55">
        <v>1</v>
      </c>
      <c r="F156" s="549">
        <v>0</v>
      </c>
      <c r="G156" s="549">
        <v>0</v>
      </c>
      <c r="H156" s="549">
        <v>0</v>
      </c>
      <c r="I156" s="549">
        <v>0</v>
      </c>
      <c r="J156" s="550">
        <v>0</v>
      </c>
      <c r="K156" s="157">
        <f t="shared" si="5"/>
        <v>0</v>
      </c>
    </row>
    <row r="157" spans="1:11" s="173" customFormat="1" ht="18" customHeight="1" x14ac:dyDescent="0.2">
      <c r="A157" s="435" t="s">
        <v>114</v>
      </c>
      <c r="B157" s="27" t="s">
        <v>558</v>
      </c>
      <c r="C157" s="457"/>
      <c r="D157" s="77" t="s">
        <v>483</v>
      </c>
      <c r="E157" s="55">
        <v>1</v>
      </c>
      <c r="F157" s="549">
        <v>0</v>
      </c>
      <c r="G157" s="549">
        <v>0</v>
      </c>
      <c r="H157" s="549">
        <v>0</v>
      </c>
      <c r="I157" s="549">
        <v>0</v>
      </c>
      <c r="J157" s="550">
        <v>0</v>
      </c>
      <c r="K157" s="157">
        <f t="shared" si="5"/>
        <v>0</v>
      </c>
    </row>
    <row r="158" spans="1:11" s="173" customFormat="1" ht="18" customHeight="1" x14ac:dyDescent="0.2">
      <c r="A158" s="435" t="s">
        <v>115</v>
      </c>
      <c r="B158" s="27" t="s">
        <v>559</v>
      </c>
      <c r="C158" s="457"/>
      <c r="D158" s="77" t="s">
        <v>483</v>
      </c>
      <c r="E158" s="55">
        <v>1</v>
      </c>
      <c r="F158" s="549">
        <v>0</v>
      </c>
      <c r="G158" s="549">
        <v>0</v>
      </c>
      <c r="H158" s="549">
        <v>0</v>
      </c>
      <c r="I158" s="549">
        <v>0</v>
      </c>
      <c r="J158" s="550">
        <v>0</v>
      </c>
      <c r="K158" s="157">
        <f t="shared" si="5"/>
        <v>0</v>
      </c>
    </row>
    <row r="159" spans="1:11" s="173" customFormat="1" ht="18" customHeight="1" x14ac:dyDescent="0.2">
      <c r="A159" s="435" t="s">
        <v>116</v>
      </c>
      <c r="B159" s="27" t="s">
        <v>560</v>
      </c>
      <c r="C159" s="457"/>
      <c r="D159" s="77" t="s">
        <v>483</v>
      </c>
      <c r="E159" s="55">
        <v>1</v>
      </c>
      <c r="F159" s="549">
        <v>0</v>
      </c>
      <c r="G159" s="549">
        <v>0</v>
      </c>
      <c r="H159" s="549">
        <v>0</v>
      </c>
      <c r="I159" s="549">
        <v>0</v>
      </c>
      <c r="J159" s="550">
        <v>0</v>
      </c>
      <c r="K159" s="157">
        <f t="shared" si="5"/>
        <v>0</v>
      </c>
    </row>
    <row r="160" spans="1:11" s="173" customFormat="1" ht="18" customHeight="1" x14ac:dyDescent="0.2">
      <c r="A160" s="435" t="s">
        <v>117</v>
      </c>
      <c r="B160" s="27" t="s">
        <v>561</v>
      </c>
      <c r="C160" s="457"/>
      <c r="D160" s="77" t="s">
        <v>483</v>
      </c>
      <c r="E160" s="55">
        <v>1</v>
      </c>
      <c r="F160" s="549">
        <v>0</v>
      </c>
      <c r="G160" s="549">
        <v>0</v>
      </c>
      <c r="H160" s="549">
        <v>0</v>
      </c>
      <c r="I160" s="549">
        <v>0</v>
      </c>
      <c r="J160" s="550">
        <v>0</v>
      </c>
      <c r="K160" s="157">
        <f t="shared" si="5"/>
        <v>0</v>
      </c>
    </row>
    <row r="161" spans="1:11" s="173" customFormat="1" ht="18" customHeight="1" x14ac:dyDescent="0.2">
      <c r="A161" s="435" t="s">
        <v>118</v>
      </c>
      <c r="B161" s="27" t="s">
        <v>562</v>
      </c>
      <c r="C161" s="457"/>
      <c r="D161" s="77" t="s">
        <v>483</v>
      </c>
      <c r="E161" s="55">
        <v>1</v>
      </c>
      <c r="F161" s="549">
        <v>0</v>
      </c>
      <c r="G161" s="549">
        <v>0</v>
      </c>
      <c r="H161" s="549">
        <v>0</v>
      </c>
      <c r="I161" s="549">
        <v>0</v>
      </c>
      <c r="J161" s="550">
        <v>0</v>
      </c>
      <c r="K161" s="157">
        <f t="shared" si="5"/>
        <v>0</v>
      </c>
    </row>
    <row r="162" spans="1:11" s="173" customFormat="1" ht="18" customHeight="1" x14ac:dyDescent="0.2">
      <c r="A162" s="435" t="s">
        <v>119</v>
      </c>
      <c r="B162" s="27" t="s">
        <v>563</v>
      </c>
      <c r="C162" s="457"/>
      <c r="D162" s="77" t="s">
        <v>483</v>
      </c>
      <c r="E162" s="55">
        <v>1</v>
      </c>
      <c r="F162" s="549">
        <v>0</v>
      </c>
      <c r="G162" s="549">
        <v>0</v>
      </c>
      <c r="H162" s="549">
        <v>0</v>
      </c>
      <c r="I162" s="549">
        <v>0</v>
      </c>
      <c r="J162" s="550">
        <v>0</v>
      </c>
      <c r="K162" s="157">
        <f t="shared" si="5"/>
        <v>0</v>
      </c>
    </row>
    <row r="163" spans="1:11" s="173" customFormat="1" ht="18" customHeight="1" x14ac:dyDescent="0.2">
      <c r="A163" s="435" t="s">
        <v>120</v>
      </c>
      <c r="B163" s="27" t="s">
        <v>566</v>
      </c>
      <c r="C163" s="457"/>
      <c r="D163" s="77" t="s">
        <v>483</v>
      </c>
      <c r="E163" s="55">
        <v>1</v>
      </c>
      <c r="F163" s="549">
        <v>0</v>
      </c>
      <c r="G163" s="549">
        <v>0</v>
      </c>
      <c r="H163" s="549">
        <v>0</v>
      </c>
      <c r="I163" s="549">
        <v>0</v>
      </c>
      <c r="J163" s="550">
        <v>0</v>
      </c>
      <c r="K163" s="157">
        <f t="shared" si="5"/>
        <v>0</v>
      </c>
    </row>
    <row r="164" spans="1:11" s="173" customFormat="1" ht="18" customHeight="1" x14ac:dyDescent="0.2">
      <c r="A164" s="435"/>
      <c r="B164" s="27"/>
      <c r="C164" s="457"/>
      <c r="D164" s="27"/>
      <c r="E164" s="55"/>
      <c r="F164" s="549"/>
      <c r="G164" s="549"/>
      <c r="H164" s="549"/>
      <c r="I164" s="549"/>
      <c r="J164" s="550"/>
      <c r="K164" s="157"/>
    </row>
    <row r="165" spans="1:11" s="173" customFormat="1" ht="18" customHeight="1" x14ac:dyDescent="0.2">
      <c r="A165" s="435"/>
      <c r="B165" s="84" t="s">
        <v>77</v>
      </c>
      <c r="C165" s="457"/>
      <c r="D165" s="27"/>
      <c r="E165" s="55"/>
      <c r="F165" s="549"/>
      <c r="G165" s="549"/>
      <c r="H165" s="549"/>
      <c r="I165" s="549"/>
      <c r="J165" s="550"/>
      <c r="K165" s="157"/>
    </row>
    <row r="166" spans="1:11" s="173" customFormat="1" ht="18" customHeight="1" x14ac:dyDescent="0.2">
      <c r="A166" s="435" t="s">
        <v>78</v>
      </c>
      <c r="B166" s="27" t="s">
        <v>495</v>
      </c>
      <c r="C166" s="457"/>
      <c r="D166" s="77" t="s">
        <v>272</v>
      </c>
      <c r="E166" s="55">
        <v>2</v>
      </c>
      <c r="F166" s="549">
        <v>0</v>
      </c>
      <c r="G166" s="549">
        <v>0</v>
      </c>
      <c r="H166" s="549">
        <v>0</v>
      </c>
      <c r="I166" s="549">
        <v>0</v>
      </c>
      <c r="J166" s="550">
        <v>0</v>
      </c>
      <c r="K166" s="157">
        <f>E166*(G166+I166+J166)</f>
        <v>0</v>
      </c>
    </row>
    <row r="167" spans="1:11" s="173" customFormat="1" ht="18" customHeight="1" x14ac:dyDescent="0.2">
      <c r="A167" s="435" t="s">
        <v>79</v>
      </c>
      <c r="B167" s="354" t="s">
        <v>738</v>
      </c>
      <c r="C167" s="457"/>
      <c r="D167" s="77" t="s">
        <v>272</v>
      </c>
      <c r="E167" s="55">
        <v>2</v>
      </c>
      <c r="F167" s="549">
        <v>0</v>
      </c>
      <c r="G167" s="549">
        <v>0</v>
      </c>
      <c r="H167" s="549">
        <v>0</v>
      </c>
      <c r="I167" s="549">
        <v>0</v>
      </c>
      <c r="J167" s="550">
        <v>0</v>
      </c>
      <c r="K167" s="157">
        <f>E167*(G167+I167+J167)</f>
        <v>0</v>
      </c>
    </row>
    <row r="168" spans="1:11" s="173" customFormat="1" ht="18" customHeight="1" x14ac:dyDescent="0.2">
      <c r="A168" s="435"/>
      <c r="B168" s="27"/>
      <c r="C168" s="457"/>
      <c r="D168" s="27"/>
      <c r="E168" s="55"/>
      <c r="F168" s="549"/>
      <c r="G168" s="549"/>
      <c r="H168" s="549"/>
      <c r="I168" s="549"/>
      <c r="J168" s="550"/>
      <c r="K168" s="157"/>
    </row>
    <row r="169" spans="1:11" s="173" customFormat="1" ht="18" customHeight="1" x14ac:dyDescent="0.2">
      <c r="A169" s="435"/>
      <c r="B169" s="84" t="s">
        <v>567</v>
      </c>
      <c r="C169" s="457"/>
      <c r="D169" s="27"/>
      <c r="E169" s="55"/>
      <c r="F169" s="549"/>
      <c r="G169" s="549"/>
      <c r="H169" s="549"/>
      <c r="I169" s="549"/>
      <c r="J169" s="550"/>
      <c r="K169" s="157"/>
    </row>
    <row r="170" spans="1:11" s="173" customFormat="1" ht="18" customHeight="1" x14ac:dyDescent="0.2">
      <c r="A170" s="435" t="s">
        <v>121</v>
      </c>
      <c r="B170" s="354" t="s">
        <v>739</v>
      </c>
      <c r="C170" s="457"/>
      <c r="D170" s="77" t="s">
        <v>483</v>
      </c>
      <c r="E170" s="55">
        <v>1</v>
      </c>
      <c r="F170" s="549">
        <v>0</v>
      </c>
      <c r="G170" s="549">
        <v>0</v>
      </c>
      <c r="H170" s="549">
        <v>0</v>
      </c>
      <c r="I170" s="549">
        <v>0</v>
      </c>
      <c r="J170" s="550">
        <v>0</v>
      </c>
      <c r="K170" s="157">
        <f>E170*(G170+I170+J170)</f>
        <v>0</v>
      </c>
    </row>
    <row r="171" spans="1:11" s="173" customFormat="1" ht="18" customHeight="1" x14ac:dyDescent="0.2">
      <c r="A171" s="435" t="s">
        <v>122</v>
      </c>
      <c r="B171" s="354" t="s">
        <v>498</v>
      </c>
      <c r="C171" s="457"/>
      <c r="D171" s="77" t="s">
        <v>272</v>
      </c>
      <c r="E171" s="55">
        <v>1</v>
      </c>
      <c r="F171" s="549">
        <v>0</v>
      </c>
      <c r="G171" s="549">
        <v>0</v>
      </c>
      <c r="H171" s="549">
        <v>0</v>
      </c>
      <c r="I171" s="549">
        <v>0</v>
      </c>
      <c r="J171" s="550">
        <v>0</v>
      </c>
      <c r="K171" s="157">
        <f>E171*(G171+I171+J171)</f>
        <v>0</v>
      </c>
    </row>
    <row r="172" spans="1:11" s="173" customFormat="1" ht="25.9" customHeight="1" x14ac:dyDescent="0.2">
      <c r="A172" s="435" t="s">
        <v>123</v>
      </c>
      <c r="B172" s="355" t="s">
        <v>544</v>
      </c>
      <c r="C172" s="457"/>
      <c r="D172" s="77" t="s">
        <v>483</v>
      </c>
      <c r="E172" s="81">
        <v>1</v>
      </c>
      <c r="F172" s="549">
        <v>0</v>
      </c>
      <c r="G172" s="549">
        <v>0</v>
      </c>
      <c r="H172" s="549">
        <v>0</v>
      </c>
      <c r="I172" s="549">
        <v>0</v>
      </c>
      <c r="J172" s="550">
        <v>0</v>
      </c>
      <c r="K172" s="157">
        <f>E172*(G172+I172+J172)</f>
        <v>0</v>
      </c>
    </row>
    <row r="173" spans="1:11" s="173" customFormat="1" ht="18" customHeight="1" x14ac:dyDescent="0.2">
      <c r="A173" s="435"/>
      <c r="B173" s="27"/>
      <c r="C173" s="457"/>
      <c r="D173" s="27"/>
      <c r="E173" s="55"/>
      <c r="F173" s="549"/>
      <c r="G173" s="549"/>
      <c r="H173" s="549"/>
      <c r="I173" s="549"/>
      <c r="J173" s="550"/>
      <c r="K173" s="157"/>
    </row>
    <row r="174" spans="1:11" s="345" customFormat="1" ht="25.5" x14ac:dyDescent="0.2">
      <c r="A174" s="436"/>
      <c r="B174" s="84" t="s">
        <v>581</v>
      </c>
      <c r="C174" s="540"/>
      <c r="D174" s="84"/>
      <c r="E174" s="16"/>
      <c r="F174" s="561"/>
      <c r="G174" s="561"/>
      <c r="H174" s="561"/>
      <c r="I174" s="561"/>
      <c r="J174" s="562"/>
      <c r="K174" s="155">
        <f>SUM(K113:K173)</f>
        <v>0</v>
      </c>
    </row>
    <row r="175" spans="1:11" s="173" customFormat="1" ht="18" customHeight="1" x14ac:dyDescent="0.2">
      <c r="A175" s="443"/>
      <c r="B175" s="261"/>
      <c r="C175" s="471"/>
      <c r="D175" s="261"/>
      <c r="E175" s="299"/>
      <c r="F175" s="563"/>
      <c r="G175" s="563"/>
      <c r="H175" s="563"/>
      <c r="I175" s="563"/>
      <c r="J175" s="564"/>
      <c r="K175" s="159"/>
    </row>
    <row r="176" spans="1:11" ht="18" customHeight="1" x14ac:dyDescent="0.2">
      <c r="A176" s="443"/>
      <c r="B176" s="57" t="s">
        <v>579</v>
      </c>
      <c r="C176" s="541"/>
      <c r="D176" s="57"/>
      <c r="E176" s="299"/>
      <c r="F176" s="565"/>
      <c r="G176" s="565"/>
      <c r="H176" s="565"/>
      <c r="I176" s="565"/>
      <c r="J176" s="566"/>
      <c r="K176" s="159"/>
    </row>
    <row r="177" spans="1:11" ht="25.5" x14ac:dyDescent="0.2">
      <c r="A177" s="435" t="s">
        <v>164</v>
      </c>
      <c r="B177" s="23" t="s">
        <v>572</v>
      </c>
      <c r="C177" s="461"/>
      <c r="D177" s="25" t="s">
        <v>272</v>
      </c>
      <c r="E177" s="55">
        <v>1</v>
      </c>
      <c r="F177" s="549">
        <v>0</v>
      </c>
      <c r="G177" s="549">
        <v>0</v>
      </c>
      <c r="H177" s="549">
        <v>0</v>
      </c>
      <c r="I177" s="549">
        <v>0</v>
      </c>
      <c r="J177" s="550">
        <v>0</v>
      </c>
      <c r="K177" s="157">
        <f t="shared" ref="K177:K191" si="6">E177*(G177+I177+J177)</f>
        <v>0</v>
      </c>
    </row>
    <row r="178" spans="1:11" ht="25.5" x14ac:dyDescent="0.2">
      <c r="A178" s="435" t="s">
        <v>165</v>
      </c>
      <c r="B178" s="23" t="s">
        <v>571</v>
      </c>
      <c r="C178" s="461"/>
      <c r="D178" s="25" t="s">
        <v>272</v>
      </c>
      <c r="E178" s="55">
        <v>1</v>
      </c>
      <c r="F178" s="549">
        <v>0</v>
      </c>
      <c r="G178" s="549">
        <v>0</v>
      </c>
      <c r="H178" s="549">
        <v>0</v>
      </c>
      <c r="I178" s="549">
        <v>0</v>
      </c>
      <c r="J178" s="550">
        <v>0</v>
      </c>
      <c r="K178" s="157">
        <f t="shared" si="6"/>
        <v>0</v>
      </c>
    </row>
    <row r="179" spans="1:11" ht="58.35" customHeight="1" x14ac:dyDescent="0.2">
      <c r="A179" s="435" t="s">
        <v>169</v>
      </c>
      <c r="B179" s="444" t="s">
        <v>654</v>
      </c>
      <c r="C179" s="461"/>
      <c r="D179" s="25" t="s">
        <v>3</v>
      </c>
      <c r="E179" s="55">
        <v>1</v>
      </c>
      <c r="F179" s="549">
        <v>0</v>
      </c>
      <c r="G179" s="549">
        <v>0</v>
      </c>
      <c r="H179" s="549">
        <v>0</v>
      </c>
      <c r="I179" s="549">
        <v>0</v>
      </c>
      <c r="J179" s="550">
        <v>0</v>
      </c>
      <c r="K179" s="157">
        <f t="shared" si="6"/>
        <v>0</v>
      </c>
    </row>
    <row r="180" spans="1:11" ht="18" customHeight="1" x14ac:dyDescent="0.2">
      <c r="A180" s="435" t="s">
        <v>175</v>
      </c>
      <c r="B180" s="23" t="s">
        <v>570</v>
      </c>
      <c r="C180" s="461"/>
      <c r="D180" s="25" t="s">
        <v>272</v>
      </c>
      <c r="E180" s="55">
        <v>1</v>
      </c>
      <c r="F180" s="549">
        <v>0</v>
      </c>
      <c r="G180" s="549">
        <v>0</v>
      </c>
      <c r="H180" s="549">
        <v>0</v>
      </c>
      <c r="I180" s="549">
        <v>0</v>
      </c>
      <c r="J180" s="550">
        <v>0</v>
      </c>
      <c r="K180" s="157">
        <f t="shared" si="6"/>
        <v>0</v>
      </c>
    </row>
    <row r="181" spans="1:11" ht="18" customHeight="1" x14ac:dyDescent="0.2">
      <c r="A181" s="435" t="s">
        <v>171</v>
      </c>
      <c r="B181" s="66" t="s">
        <v>569</v>
      </c>
      <c r="C181" s="536"/>
      <c r="D181" s="55" t="s">
        <v>272</v>
      </c>
      <c r="E181" s="55">
        <v>1</v>
      </c>
      <c r="F181" s="549">
        <v>0</v>
      </c>
      <c r="G181" s="549">
        <v>0</v>
      </c>
      <c r="H181" s="549">
        <v>0</v>
      </c>
      <c r="I181" s="549">
        <v>0</v>
      </c>
      <c r="J181" s="550">
        <v>0</v>
      </c>
      <c r="K181" s="157">
        <f t="shared" si="6"/>
        <v>0</v>
      </c>
    </row>
    <row r="182" spans="1:11" ht="25.5" customHeight="1" x14ac:dyDescent="0.2">
      <c r="A182" s="435" t="s">
        <v>172</v>
      </c>
      <c r="B182" s="23" t="s">
        <v>568</v>
      </c>
      <c r="C182" s="461"/>
      <c r="D182" s="25" t="s">
        <v>272</v>
      </c>
      <c r="E182" s="55">
        <v>1</v>
      </c>
      <c r="F182" s="549">
        <v>0</v>
      </c>
      <c r="G182" s="549">
        <v>0</v>
      </c>
      <c r="H182" s="549">
        <v>0</v>
      </c>
      <c r="I182" s="549">
        <v>0</v>
      </c>
      <c r="J182" s="550">
        <v>0</v>
      </c>
      <c r="K182" s="157">
        <f t="shared" si="6"/>
        <v>0</v>
      </c>
    </row>
    <row r="183" spans="1:11" ht="25.5" customHeight="1" x14ac:dyDescent="0.2">
      <c r="A183" s="435" t="s">
        <v>170</v>
      </c>
      <c r="B183" s="23" t="s">
        <v>573</v>
      </c>
      <c r="C183" s="461"/>
      <c r="D183" s="25" t="s">
        <v>272</v>
      </c>
      <c r="E183" s="55">
        <v>1</v>
      </c>
      <c r="F183" s="549">
        <v>0</v>
      </c>
      <c r="G183" s="549">
        <v>0</v>
      </c>
      <c r="H183" s="549">
        <v>0</v>
      </c>
      <c r="I183" s="549">
        <v>0</v>
      </c>
      <c r="J183" s="550">
        <v>0</v>
      </c>
      <c r="K183" s="157">
        <f t="shared" si="6"/>
        <v>0</v>
      </c>
    </row>
    <row r="184" spans="1:11" ht="18" customHeight="1" x14ac:dyDescent="0.2">
      <c r="A184" s="435" t="s">
        <v>176</v>
      </c>
      <c r="B184" s="66" t="s">
        <v>574</v>
      </c>
      <c r="C184" s="536"/>
      <c r="D184" s="55" t="s">
        <v>272</v>
      </c>
      <c r="E184" s="55">
        <v>1</v>
      </c>
      <c r="F184" s="549">
        <v>0</v>
      </c>
      <c r="G184" s="549">
        <v>0</v>
      </c>
      <c r="H184" s="549">
        <v>0</v>
      </c>
      <c r="I184" s="549">
        <v>0</v>
      </c>
      <c r="J184" s="550">
        <v>0</v>
      </c>
      <c r="K184" s="157">
        <f t="shared" si="6"/>
        <v>0</v>
      </c>
    </row>
    <row r="185" spans="1:11" ht="33.75" customHeight="1" x14ac:dyDescent="0.2">
      <c r="A185" s="435" t="s">
        <v>173</v>
      </c>
      <c r="B185" s="23" t="s">
        <v>575</v>
      </c>
      <c r="C185" s="461"/>
      <c r="D185" s="25" t="s">
        <v>272</v>
      </c>
      <c r="E185" s="55">
        <v>1</v>
      </c>
      <c r="F185" s="549">
        <v>0</v>
      </c>
      <c r="G185" s="549">
        <v>0</v>
      </c>
      <c r="H185" s="549">
        <v>0</v>
      </c>
      <c r="I185" s="549">
        <v>0</v>
      </c>
      <c r="J185" s="550">
        <v>0</v>
      </c>
      <c r="K185" s="157">
        <f t="shared" si="6"/>
        <v>0</v>
      </c>
    </row>
    <row r="186" spans="1:11" ht="18" customHeight="1" x14ac:dyDescent="0.2">
      <c r="A186" s="435" t="s">
        <v>166</v>
      </c>
      <c r="B186" s="66" t="s">
        <v>377</v>
      </c>
      <c r="C186" s="536"/>
      <c r="D186" s="55" t="s">
        <v>272</v>
      </c>
      <c r="E186" s="55">
        <v>1</v>
      </c>
      <c r="F186" s="549">
        <v>0</v>
      </c>
      <c r="G186" s="549">
        <v>0</v>
      </c>
      <c r="H186" s="549">
        <v>0</v>
      </c>
      <c r="I186" s="549">
        <v>0</v>
      </c>
      <c r="J186" s="550">
        <v>0</v>
      </c>
      <c r="K186" s="157">
        <f t="shared" si="6"/>
        <v>0</v>
      </c>
    </row>
    <row r="187" spans="1:11" ht="18" customHeight="1" x14ac:dyDescent="0.2">
      <c r="A187" s="435" t="s">
        <v>167</v>
      </c>
      <c r="B187" s="66" t="s">
        <v>576</v>
      </c>
      <c r="C187" s="536"/>
      <c r="D187" s="55" t="s">
        <v>272</v>
      </c>
      <c r="E187" s="55">
        <v>1</v>
      </c>
      <c r="F187" s="549">
        <v>0</v>
      </c>
      <c r="G187" s="549">
        <v>0</v>
      </c>
      <c r="H187" s="549">
        <v>0</v>
      </c>
      <c r="I187" s="549">
        <v>0</v>
      </c>
      <c r="J187" s="550">
        <v>0</v>
      </c>
      <c r="K187" s="157">
        <f t="shared" si="6"/>
        <v>0</v>
      </c>
    </row>
    <row r="188" spans="1:11" ht="16.5" customHeight="1" x14ac:dyDescent="0.2">
      <c r="A188" s="435" t="s">
        <v>168</v>
      </c>
      <c r="B188" s="66" t="s">
        <v>577</v>
      </c>
      <c r="C188" s="536"/>
      <c r="D188" s="55" t="s">
        <v>272</v>
      </c>
      <c r="E188" s="55">
        <v>1</v>
      </c>
      <c r="F188" s="549">
        <v>0</v>
      </c>
      <c r="G188" s="549">
        <v>0</v>
      </c>
      <c r="H188" s="549">
        <v>0</v>
      </c>
      <c r="I188" s="549">
        <v>0</v>
      </c>
      <c r="J188" s="550">
        <v>0</v>
      </c>
      <c r="K188" s="157">
        <f t="shared" si="6"/>
        <v>0</v>
      </c>
    </row>
    <row r="189" spans="1:11" ht="18" customHeight="1" x14ac:dyDescent="0.2">
      <c r="A189" s="221" t="s">
        <v>174</v>
      </c>
      <c r="B189" s="300" t="s">
        <v>578</v>
      </c>
      <c r="C189" s="542"/>
      <c r="D189" s="56" t="s">
        <v>3</v>
      </c>
      <c r="E189" s="56">
        <v>10</v>
      </c>
      <c r="F189" s="567">
        <v>0</v>
      </c>
      <c r="G189" s="567">
        <v>0</v>
      </c>
      <c r="H189" s="567">
        <v>0</v>
      </c>
      <c r="I189" s="567">
        <v>0</v>
      </c>
      <c r="J189" s="568">
        <v>0</v>
      </c>
      <c r="K189" s="301">
        <f t="shared" si="6"/>
        <v>0</v>
      </c>
    </row>
    <row r="190" spans="1:11" ht="18" customHeight="1" x14ac:dyDescent="0.2">
      <c r="A190" s="191" t="s">
        <v>189</v>
      </c>
      <c r="B190" s="27" t="s">
        <v>383</v>
      </c>
      <c r="C190" s="472"/>
      <c r="D190" s="252" t="s">
        <v>272</v>
      </c>
      <c r="E190" s="106">
        <v>1</v>
      </c>
      <c r="F190" s="567">
        <v>0</v>
      </c>
      <c r="G190" s="567">
        <v>0</v>
      </c>
      <c r="H190" s="567">
        <v>0</v>
      </c>
      <c r="I190" s="567">
        <v>0</v>
      </c>
      <c r="J190" s="568">
        <v>0</v>
      </c>
      <c r="K190" s="301">
        <f t="shared" si="6"/>
        <v>0</v>
      </c>
    </row>
    <row r="191" spans="1:11" ht="18" customHeight="1" x14ac:dyDescent="0.2">
      <c r="A191" s="191" t="s">
        <v>190</v>
      </c>
      <c r="B191" s="27" t="s">
        <v>384</v>
      </c>
      <c r="C191" s="472"/>
      <c r="D191" s="252" t="s">
        <v>272</v>
      </c>
      <c r="E191" s="106">
        <v>2</v>
      </c>
      <c r="F191" s="567">
        <v>0</v>
      </c>
      <c r="G191" s="567">
        <v>0</v>
      </c>
      <c r="H191" s="567">
        <v>0</v>
      </c>
      <c r="I191" s="567">
        <v>0</v>
      </c>
      <c r="J191" s="568">
        <v>0</v>
      </c>
      <c r="K191" s="301">
        <f t="shared" si="6"/>
        <v>0</v>
      </c>
    </row>
    <row r="192" spans="1:11" s="346" customFormat="1" ht="18" customHeight="1" x14ac:dyDescent="0.2">
      <c r="A192" s="312"/>
      <c r="B192" s="15" t="s">
        <v>580</v>
      </c>
      <c r="C192" s="534"/>
      <c r="D192" s="15"/>
      <c r="E192" s="16"/>
      <c r="F192" s="551"/>
      <c r="G192" s="551"/>
      <c r="H192" s="551"/>
      <c r="I192" s="551"/>
      <c r="J192" s="552"/>
      <c r="K192" s="155">
        <f>SUM(K177:K191)</f>
        <v>0</v>
      </c>
    </row>
    <row r="193" spans="1:11" s="346" customFormat="1" ht="18" customHeight="1" x14ac:dyDescent="0.2">
      <c r="A193" s="312"/>
      <c r="B193" s="15"/>
      <c r="C193" s="534"/>
      <c r="D193" s="15"/>
      <c r="E193" s="16"/>
      <c r="F193" s="551"/>
      <c r="G193" s="551"/>
      <c r="H193" s="551"/>
      <c r="I193" s="551"/>
      <c r="J193" s="552"/>
      <c r="K193" s="155"/>
    </row>
    <row r="194" spans="1:11" s="346" customFormat="1" ht="18" customHeight="1" x14ac:dyDescent="0.2">
      <c r="A194" s="312"/>
      <c r="B194" s="84" t="s">
        <v>582</v>
      </c>
      <c r="C194" s="540"/>
      <c r="D194" s="84"/>
      <c r="E194" s="55"/>
      <c r="F194" s="551"/>
      <c r="G194" s="551"/>
      <c r="H194" s="551"/>
      <c r="I194" s="551"/>
      <c r="J194" s="552"/>
      <c r="K194" s="155"/>
    </row>
    <row r="195" spans="1:11" s="173" customFormat="1" ht="29.45" customHeight="1" x14ac:dyDescent="0.2">
      <c r="A195" s="435" t="s">
        <v>177</v>
      </c>
      <c r="B195" s="27" t="s">
        <v>583</v>
      </c>
      <c r="C195" s="457"/>
      <c r="D195" s="55" t="s">
        <v>483</v>
      </c>
      <c r="E195" s="55">
        <v>1</v>
      </c>
      <c r="F195" s="549">
        <v>0</v>
      </c>
      <c r="G195" s="549">
        <v>0</v>
      </c>
      <c r="H195" s="549">
        <v>0</v>
      </c>
      <c r="I195" s="549">
        <v>0</v>
      </c>
      <c r="J195" s="550">
        <v>0</v>
      </c>
      <c r="K195" s="159">
        <f t="shared" ref="K195:K208" si="7">E195*(G195+I195+J195)</f>
        <v>0</v>
      </c>
    </row>
    <row r="196" spans="1:11" s="173" customFormat="1" ht="18" customHeight="1" x14ac:dyDescent="0.2">
      <c r="A196" s="435" t="s">
        <v>178</v>
      </c>
      <c r="B196" s="23" t="s">
        <v>584</v>
      </c>
      <c r="C196" s="461"/>
      <c r="D196" s="55" t="s">
        <v>272</v>
      </c>
      <c r="E196" s="55">
        <v>2</v>
      </c>
      <c r="F196" s="549">
        <v>0</v>
      </c>
      <c r="G196" s="549">
        <v>0</v>
      </c>
      <c r="H196" s="549">
        <v>0</v>
      </c>
      <c r="I196" s="549">
        <v>0</v>
      </c>
      <c r="J196" s="550">
        <v>0</v>
      </c>
      <c r="K196" s="159">
        <f t="shared" si="7"/>
        <v>0</v>
      </c>
    </row>
    <row r="197" spans="1:11" s="173" customFormat="1" ht="18" customHeight="1" x14ac:dyDescent="0.2">
      <c r="A197" s="435" t="s">
        <v>179</v>
      </c>
      <c r="B197" s="23" t="s">
        <v>585</v>
      </c>
      <c r="C197" s="461"/>
      <c r="D197" s="55" t="s">
        <v>272</v>
      </c>
      <c r="E197" s="55">
        <v>2</v>
      </c>
      <c r="F197" s="549">
        <v>0</v>
      </c>
      <c r="G197" s="549">
        <v>0</v>
      </c>
      <c r="H197" s="549">
        <v>0</v>
      </c>
      <c r="I197" s="549">
        <v>0</v>
      </c>
      <c r="J197" s="550">
        <v>0</v>
      </c>
      <c r="K197" s="159">
        <f t="shared" si="7"/>
        <v>0</v>
      </c>
    </row>
    <row r="198" spans="1:11" s="173" customFormat="1" ht="18" customHeight="1" x14ac:dyDescent="0.2">
      <c r="A198" s="435" t="s">
        <v>180</v>
      </c>
      <c r="B198" s="23" t="s">
        <v>586</v>
      </c>
      <c r="C198" s="461"/>
      <c r="D198" s="55" t="s">
        <v>272</v>
      </c>
      <c r="E198" s="55">
        <v>2</v>
      </c>
      <c r="F198" s="549">
        <v>0</v>
      </c>
      <c r="G198" s="549">
        <v>0</v>
      </c>
      <c r="H198" s="549">
        <v>0</v>
      </c>
      <c r="I198" s="549">
        <v>0</v>
      </c>
      <c r="J198" s="550">
        <v>0</v>
      </c>
      <c r="K198" s="159">
        <f t="shared" si="7"/>
        <v>0</v>
      </c>
    </row>
    <row r="199" spans="1:11" s="173" customFormat="1" ht="18" customHeight="1" x14ac:dyDescent="0.2">
      <c r="A199" s="435" t="s">
        <v>181</v>
      </c>
      <c r="B199" s="23" t="s">
        <v>587</v>
      </c>
      <c r="C199" s="461"/>
      <c r="D199" s="55" t="s">
        <v>272</v>
      </c>
      <c r="E199" s="55">
        <v>2</v>
      </c>
      <c r="F199" s="549">
        <v>0</v>
      </c>
      <c r="G199" s="549">
        <v>0</v>
      </c>
      <c r="H199" s="549">
        <v>0</v>
      </c>
      <c r="I199" s="549">
        <v>0</v>
      </c>
      <c r="J199" s="550">
        <v>0</v>
      </c>
      <c r="K199" s="159">
        <f t="shared" si="7"/>
        <v>0</v>
      </c>
    </row>
    <row r="200" spans="1:11" s="173" customFormat="1" ht="18" customHeight="1" x14ac:dyDescent="0.2">
      <c r="A200" s="435" t="s">
        <v>182</v>
      </c>
      <c r="B200" s="23" t="s">
        <v>588</v>
      </c>
      <c r="C200" s="461"/>
      <c r="D200" s="55" t="s">
        <v>272</v>
      </c>
      <c r="E200" s="55">
        <v>2</v>
      </c>
      <c r="F200" s="549">
        <v>0</v>
      </c>
      <c r="G200" s="549">
        <v>0</v>
      </c>
      <c r="H200" s="549">
        <v>0</v>
      </c>
      <c r="I200" s="549">
        <v>0</v>
      </c>
      <c r="J200" s="550">
        <v>0</v>
      </c>
      <c r="K200" s="159">
        <f t="shared" si="7"/>
        <v>0</v>
      </c>
    </row>
    <row r="201" spans="1:11" s="173" customFormat="1" ht="18" customHeight="1" x14ac:dyDescent="0.2">
      <c r="A201" s="435" t="s">
        <v>183</v>
      </c>
      <c r="B201" s="23" t="s">
        <v>589</v>
      </c>
      <c r="C201" s="461"/>
      <c r="D201" s="55" t="s">
        <v>272</v>
      </c>
      <c r="E201" s="55">
        <v>2</v>
      </c>
      <c r="F201" s="549">
        <v>0</v>
      </c>
      <c r="G201" s="549">
        <v>0</v>
      </c>
      <c r="H201" s="549">
        <v>0</v>
      </c>
      <c r="I201" s="549">
        <v>0</v>
      </c>
      <c r="J201" s="550">
        <v>0</v>
      </c>
      <c r="K201" s="159">
        <f t="shared" si="7"/>
        <v>0</v>
      </c>
    </row>
    <row r="202" spans="1:11" s="173" customFormat="1" ht="18" customHeight="1" x14ac:dyDescent="0.2">
      <c r="A202" s="435" t="s">
        <v>184</v>
      </c>
      <c r="B202" s="23" t="s">
        <v>590</v>
      </c>
      <c r="C202" s="461"/>
      <c r="D202" s="55" t="s">
        <v>272</v>
      </c>
      <c r="E202" s="55">
        <v>1</v>
      </c>
      <c r="F202" s="549">
        <v>0</v>
      </c>
      <c r="G202" s="549">
        <v>0</v>
      </c>
      <c r="H202" s="549">
        <v>0</v>
      </c>
      <c r="I202" s="549">
        <v>0</v>
      </c>
      <c r="J202" s="550">
        <v>0</v>
      </c>
      <c r="K202" s="159">
        <f t="shared" si="7"/>
        <v>0</v>
      </c>
    </row>
    <row r="203" spans="1:11" s="173" customFormat="1" ht="18" customHeight="1" x14ac:dyDescent="0.2">
      <c r="A203" s="435" t="s">
        <v>185</v>
      </c>
      <c r="B203" s="23" t="s">
        <v>591</v>
      </c>
      <c r="C203" s="461"/>
      <c r="D203" s="55" t="s">
        <v>272</v>
      </c>
      <c r="E203" s="55">
        <v>1</v>
      </c>
      <c r="F203" s="549">
        <v>0</v>
      </c>
      <c r="G203" s="549">
        <v>0</v>
      </c>
      <c r="H203" s="549">
        <v>0</v>
      </c>
      <c r="I203" s="549">
        <v>0</v>
      </c>
      <c r="J203" s="550">
        <v>0</v>
      </c>
      <c r="K203" s="159">
        <f t="shared" si="7"/>
        <v>0</v>
      </c>
    </row>
    <row r="204" spans="1:11" s="173" customFormat="1" ht="18" customHeight="1" x14ac:dyDescent="0.2">
      <c r="A204" s="435" t="s">
        <v>158</v>
      </c>
      <c r="B204" s="23" t="s">
        <v>592</v>
      </c>
      <c r="C204" s="461"/>
      <c r="D204" s="55" t="s">
        <v>272</v>
      </c>
      <c r="E204" s="55">
        <v>1</v>
      </c>
      <c r="F204" s="549">
        <v>0</v>
      </c>
      <c r="G204" s="549">
        <v>0</v>
      </c>
      <c r="H204" s="549">
        <v>0</v>
      </c>
      <c r="I204" s="549">
        <v>0</v>
      </c>
      <c r="J204" s="550">
        <v>0</v>
      </c>
      <c r="K204" s="159">
        <f t="shared" si="7"/>
        <v>0</v>
      </c>
    </row>
    <row r="205" spans="1:11" s="173" customFormat="1" ht="18" customHeight="1" x14ac:dyDescent="0.2">
      <c r="A205" s="435" t="s">
        <v>159</v>
      </c>
      <c r="B205" s="23" t="s">
        <v>593</v>
      </c>
      <c r="C205" s="461"/>
      <c r="D205" s="55" t="s">
        <v>483</v>
      </c>
      <c r="E205" s="55">
        <v>1</v>
      </c>
      <c r="F205" s="549">
        <v>0</v>
      </c>
      <c r="G205" s="549">
        <v>0</v>
      </c>
      <c r="H205" s="549">
        <v>0</v>
      </c>
      <c r="I205" s="549">
        <v>0</v>
      </c>
      <c r="J205" s="550">
        <v>0</v>
      </c>
      <c r="K205" s="159">
        <f t="shared" si="7"/>
        <v>0</v>
      </c>
    </row>
    <row r="206" spans="1:11" s="173" customFormat="1" ht="18" customHeight="1" x14ac:dyDescent="0.2">
      <c r="A206" s="435" t="s">
        <v>155</v>
      </c>
      <c r="B206" s="23" t="s">
        <v>594</v>
      </c>
      <c r="C206" s="543"/>
      <c r="D206" s="55" t="s">
        <v>272</v>
      </c>
      <c r="E206" s="55">
        <v>5</v>
      </c>
      <c r="F206" s="549">
        <v>0</v>
      </c>
      <c r="G206" s="549">
        <v>0</v>
      </c>
      <c r="H206" s="549">
        <v>0</v>
      </c>
      <c r="I206" s="549">
        <v>0</v>
      </c>
      <c r="J206" s="550">
        <v>0</v>
      </c>
      <c r="K206" s="159">
        <f t="shared" si="7"/>
        <v>0</v>
      </c>
    </row>
    <row r="207" spans="1:11" s="173" customFormat="1" ht="18" customHeight="1" x14ac:dyDescent="0.2">
      <c r="A207" s="435" t="s">
        <v>156</v>
      </c>
      <c r="B207" s="23" t="s">
        <v>733</v>
      </c>
      <c r="C207" s="543"/>
      <c r="D207" s="55" t="s">
        <v>272</v>
      </c>
      <c r="E207" s="55">
        <v>5</v>
      </c>
      <c r="F207" s="549">
        <v>0</v>
      </c>
      <c r="G207" s="549">
        <v>0</v>
      </c>
      <c r="H207" s="549">
        <v>0</v>
      </c>
      <c r="I207" s="549">
        <v>0</v>
      </c>
      <c r="J207" s="550">
        <v>0</v>
      </c>
      <c r="K207" s="159">
        <f t="shared" si="7"/>
        <v>0</v>
      </c>
    </row>
    <row r="208" spans="1:11" s="173" customFormat="1" ht="18" customHeight="1" x14ac:dyDescent="0.2">
      <c r="A208" s="435" t="s">
        <v>157</v>
      </c>
      <c r="B208" s="23" t="s">
        <v>596</v>
      </c>
      <c r="C208" s="543"/>
      <c r="D208" s="55" t="s">
        <v>272</v>
      </c>
      <c r="E208" s="55">
        <v>5</v>
      </c>
      <c r="F208" s="549">
        <v>0</v>
      </c>
      <c r="G208" s="549">
        <v>0</v>
      </c>
      <c r="H208" s="549">
        <v>0</v>
      </c>
      <c r="I208" s="549">
        <v>0</v>
      </c>
      <c r="J208" s="550">
        <v>0</v>
      </c>
      <c r="K208" s="159">
        <f t="shared" si="7"/>
        <v>0</v>
      </c>
    </row>
    <row r="209" spans="1:11" s="173" customFormat="1" ht="18" customHeight="1" x14ac:dyDescent="0.2">
      <c r="A209" s="312"/>
      <c r="B209" s="15" t="s">
        <v>433</v>
      </c>
      <c r="C209" s="534"/>
      <c r="D209" s="15"/>
      <c r="E209" s="16"/>
      <c r="F209" s="569"/>
      <c r="G209" s="569"/>
      <c r="H209" s="569"/>
      <c r="I209" s="569"/>
      <c r="J209" s="570"/>
      <c r="K209" s="160">
        <f>SUM(K195:K208)</f>
        <v>0</v>
      </c>
    </row>
    <row r="210" spans="1:11" s="173" customFormat="1" ht="18" customHeight="1" x14ac:dyDescent="0.2">
      <c r="A210" s="312"/>
      <c r="B210" s="15"/>
      <c r="C210" s="541"/>
      <c r="D210" s="57"/>
      <c r="E210" s="85"/>
      <c r="F210" s="569"/>
      <c r="G210" s="569"/>
      <c r="H210" s="569"/>
      <c r="I210" s="569"/>
      <c r="J210" s="570"/>
      <c r="K210" s="160"/>
    </row>
    <row r="211" spans="1:11" ht="18" customHeight="1" x14ac:dyDescent="0.2">
      <c r="A211" s="312"/>
      <c r="B211" s="78" t="s">
        <v>597</v>
      </c>
      <c r="C211" s="544"/>
      <c r="D211" s="86"/>
      <c r="E211" s="299"/>
      <c r="F211" s="565"/>
      <c r="G211" s="565"/>
      <c r="H211" s="565"/>
      <c r="I211" s="565"/>
      <c r="J211" s="566"/>
      <c r="K211" s="159"/>
    </row>
    <row r="212" spans="1:11" ht="18" customHeight="1" x14ac:dyDescent="0.2">
      <c r="A212" s="191" t="s">
        <v>160</v>
      </c>
      <c r="B212" s="23" t="s">
        <v>411</v>
      </c>
      <c r="C212" s="534"/>
      <c r="D212" s="55" t="s">
        <v>272</v>
      </c>
      <c r="E212" s="55">
        <v>2</v>
      </c>
      <c r="F212" s="549">
        <v>0</v>
      </c>
      <c r="G212" s="549">
        <v>0</v>
      </c>
      <c r="H212" s="549">
        <v>0</v>
      </c>
      <c r="I212" s="549">
        <v>0</v>
      </c>
      <c r="J212" s="550">
        <v>0</v>
      </c>
      <c r="K212" s="157">
        <f>E212*(G212+I212+J212)</f>
        <v>0</v>
      </c>
    </row>
    <row r="213" spans="1:11" ht="18" customHeight="1" x14ac:dyDescent="0.2">
      <c r="A213" s="182" t="s">
        <v>160</v>
      </c>
      <c r="B213" s="82" t="s">
        <v>522</v>
      </c>
      <c r="C213" s="534"/>
      <c r="D213" s="55" t="s">
        <v>483</v>
      </c>
      <c r="E213" s="55">
        <v>2</v>
      </c>
      <c r="F213" s="549">
        <v>0</v>
      </c>
      <c r="G213" s="549">
        <v>0</v>
      </c>
      <c r="H213" s="549">
        <v>0</v>
      </c>
      <c r="I213" s="549">
        <v>0</v>
      </c>
      <c r="J213" s="550">
        <v>0</v>
      </c>
      <c r="K213" s="157">
        <f>E213*(G213+I213+J213)</f>
        <v>0</v>
      </c>
    </row>
    <row r="214" spans="1:11" ht="18" customHeight="1" x14ac:dyDescent="0.2">
      <c r="A214" s="191" t="s">
        <v>161</v>
      </c>
      <c r="B214" s="23" t="s">
        <v>412</v>
      </c>
      <c r="C214" s="534"/>
      <c r="D214" s="55" t="s">
        <v>272</v>
      </c>
      <c r="E214" s="55">
        <v>2</v>
      </c>
      <c r="F214" s="549">
        <v>0</v>
      </c>
      <c r="G214" s="549">
        <v>0</v>
      </c>
      <c r="H214" s="549">
        <v>0</v>
      </c>
      <c r="I214" s="549">
        <v>0</v>
      </c>
      <c r="J214" s="550">
        <v>0</v>
      </c>
      <c r="K214" s="157">
        <f>E214*(G214+I214+J214)</f>
        <v>0</v>
      </c>
    </row>
    <row r="215" spans="1:11" ht="18" customHeight="1" x14ac:dyDescent="0.2">
      <c r="A215" s="441" t="s">
        <v>162</v>
      </c>
      <c r="B215" s="23" t="s">
        <v>523</v>
      </c>
      <c r="C215" s="534"/>
      <c r="D215" s="55" t="s">
        <v>483</v>
      </c>
      <c r="E215" s="55">
        <v>2</v>
      </c>
      <c r="F215" s="549">
        <v>0</v>
      </c>
      <c r="G215" s="549">
        <v>0</v>
      </c>
      <c r="H215" s="549">
        <v>0</v>
      </c>
      <c r="I215" s="549">
        <v>0</v>
      </c>
      <c r="J215" s="550">
        <v>0</v>
      </c>
      <c r="K215" s="157">
        <f>E215*(G215+I215+J215)</f>
        <v>0</v>
      </c>
    </row>
    <row r="216" spans="1:11" ht="18" customHeight="1" x14ac:dyDescent="0.2">
      <c r="A216" s="191" t="s">
        <v>163</v>
      </c>
      <c r="B216" s="23" t="s">
        <v>524</v>
      </c>
      <c r="C216" s="534"/>
      <c r="D216" s="81" t="s">
        <v>483</v>
      </c>
      <c r="E216" s="55">
        <v>2</v>
      </c>
      <c r="F216" s="549">
        <v>0</v>
      </c>
      <c r="G216" s="549">
        <v>0</v>
      </c>
      <c r="H216" s="549">
        <v>0</v>
      </c>
      <c r="I216" s="549">
        <v>0</v>
      </c>
      <c r="J216" s="550">
        <v>0</v>
      </c>
      <c r="K216" s="157">
        <f>E216*(G216+I216+J216)</f>
        <v>0</v>
      </c>
    </row>
    <row r="217" spans="1:11" ht="18" customHeight="1" x14ac:dyDescent="0.2">
      <c r="A217" s="312"/>
      <c r="B217" s="15" t="s">
        <v>433</v>
      </c>
      <c r="C217" s="534"/>
      <c r="D217" s="15"/>
      <c r="E217" s="16"/>
      <c r="F217" s="551"/>
      <c r="G217" s="551"/>
      <c r="H217" s="551"/>
      <c r="I217" s="551"/>
      <c r="J217" s="552"/>
      <c r="K217" s="155">
        <f>SUM(K212:K216)</f>
        <v>0</v>
      </c>
    </row>
    <row r="218" spans="1:11" ht="18" customHeight="1" x14ac:dyDescent="0.2">
      <c r="A218" s="312"/>
      <c r="B218" s="15"/>
      <c r="C218" s="534"/>
      <c r="D218" s="15"/>
      <c r="E218" s="16"/>
      <c r="F218" s="551"/>
      <c r="G218" s="551"/>
      <c r="H218" s="551"/>
      <c r="I218" s="551"/>
      <c r="J218" s="552"/>
      <c r="K218" s="155"/>
    </row>
    <row r="219" spans="1:11" s="344" customFormat="1" ht="18" customHeight="1" x14ac:dyDescent="0.2">
      <c r="A219" s="445"/>
      <c r="B219" s="67" t="s">
        <v>598</v>
      </c>
      <c r="C219" s="545"/>
      <c r="D219" s="67"/>
      <c r="E219" s="68"/>
      <c r="F219" s="571"/>
      <c r="G219" s="571"/>
      <c r="H219" s="571"/>
      <c r="I219" s="571"/>
      <c r="J219" s="572"/>
      <c r="K219" s="161">
        <f>K174+K192+K209+K217</f>
        <v>0</v>
      </c>
    </row>
    <row r="220" spans="1:11" s="11" customFormat="1" ht="18" customHeight="1" x14ac:dyDescent="0.2">
      <c r="A220" s="446"/>
      <c r="B220" s="69"/>
      <c r="C220" s="546"/>
      <c r="D220" s="69"/>
      <c r="E220" s="302"/>
      <c r="F220" s="573"/>
      <c r="G220" s="573"/>
      <c r="H220" s="573"/>
      <c r="I220" s="573"/>
      <c r="J220" s="573"/>
      <c r="K220" s="347"/>
    </row>
    <row r="221" spans="1:11" s="287" customFormat="1" ht="18" customHeight="1" x14ac:dyDescent="0.2">
      <c r="A221" s="442" t="s">
        <v>186</v>
      </c>
      <c r="B221" s="1" t="s">
        <v>603</v>
      </c>
      <c r="C221" s="539"/>
      <c r="D221" s="1"/>
      <c r="E221" s="137"/>
      <c r="F221" s="560"/>
      <c r="G221" s="560"/>
      <c r="H221" s="560"/>
      <c r="I221" s="560"/>
      <c r="J221" s="560"/>
      <c r="K221" s="204"/>
    </row>
    <row r="222" spans="1:11" s="173" customFormat="1" ht="25.5" x14ac:dyDescent="0.2">
      <c r="A222" s="435"/>
      <c r="B222" s="84" t="s">
        <v>602</v>
      </c>
      <c r="C222" s="457"/>
      <c r="D222" s="27"/>
      <c r="E222" s="55"/>
      <c r="F222" s="549"/>
      <c r="G222" s="549"/>
      <c r="H222" s="549"/>
      <c r="I222" s="549"/>
      <c r="J222" s="550"/>
      <c r="K222" s="157"/>
    </row>
    <row r="223" spans="1:11" s="173" customFormat="1" ht="18" customHeight="1" x14ac:dyDescent="0.2">
      <c r="A223" s="435"/>
      <c r="B223" s="84" t="s">
        <v>724</v>
      </c>
      <c r="C223" s="457"/>
      <c r="D223" s="27"/>
      <c r="E223" s="55"/>
      <c r="F223" s="549"/>
      <c r="G223" s="549"/>
      <c r="H223" s="549"/>
      <c r="I223" s="549"/>
      <c r="J223" s="550"/>
      <c r="K223" s="157"/>
    </row>
    <row r="224" spans="1:11" s="173" customFormat="1" ht="18" customHeight="1" x14ac:dyDescent="0.2">
      <c r="A224" s="435" t="s">
        <v>83</v>
      </c>
      <c r="B224" s="27" t="s">
        <v>531</v>
      </c>
      <c r="C224" s="457"/>
      <c r="D224" s="77" t="s">
        <v>272</v>
      </c>
      <c r="E224" s="55">
        <v>3</v>
      </c>
      <c r="F224" s="549">
        <v>0</v>
      </c>
      <c r="G224" s="549">
        <v>0</v>
      </c>
      <c r="H224" s="549">
        <v>0</v>
      </c>
      <c r="I224" s="549">
        <v>0</v>
      </c>
      <c r="J224" s="550">
        <v>0</v>
      </c>
      <c r="K224" s="157">
        <f t="shared" ref="K224:K231" si="8">E224*(G224+I224+J224)</f>
        <v>0</v>
      </c>
    </row>
    <row r="225" spans="1:11" s="173" customFormat="1" ht="18" customHeight="1" x14ac:dyDescent="0.2">
      <c r="A225" s="435" t="s">
        <v>84</v>
      </c>
      <c r="B225" s="27" t="s">
        <v>532</v>
      </c>
      <c r="C225" s="457"/>
      <c r="D225" s="77" t="s">
        <v>483</v>
      </c>
      <c r="E225" s="55">
        <v>1</v>
      </c>
      <c r="F225" s="549">
        <v>0</v>
      </c>
      <c r="G225" s="549">
        <v>0</v>
      </c>
      <c r="H225" s="549">
        <v>0</v>
      </c>
      <c r="I225" s="549">
        <v>0</v>
      </c>
      <c r="J225" s="550">
        <v>0</v>
      </c>
      <c r="K225" s="157">
        <f t="shared" si="8"/>
        <v>0</v>
      </c>
    </row>
    <row r="226" spans="1:11" s="173" customFormat="1" ht="18" customHeight="1" x14ac:dyDescent="0.2">
      <c r="A226" s="435" t="s">
        <v>85</v>
      </c>
      <c r="B226" s="27" t="s">
        <v>533</v>
      </c>
      <c r="C226" s="457"/>
      <c r="D226" s="77" t="s">
        <v>483</v>
      </c>
      <c r="E226" s="55">
        <v>1</v>
      </c>
      <c r="F226" s="549">
        <v>0</v>
      </c>
      <c r="G226" s="549">
        <v>0</v>
      </c>
      <c r="H226" s="549">
        <v>0</v>
      </c>
      <c r="I226" s="549">
        <v>0</v>
      </c>
      <c r="J226" s="550">
        <v>0</v>
      </c>
      <c r="K226" s="157">
        <f t="shared" si="8"/>
        <v>0</v>
      </c>
    </row>
    <row r="227" spans="1:11" s="173" customFormat="1" ht="18" customHeight="1" x14ac:dyDescent="0.2">
      <c r="A227" s="435" t="s">
        <v>86</v>
      </c>
      <c r="B227" s="27" t="s">
        <v>534</v>
      </c>
      <c r="C227" s="457"/>
      <c r="D227" s="77" t="s">
        <v>483</v>
      </c>
      <c r="E227" s="55">
        <v>1</v>
      </c>
      <c r="F227" s="549">
        <v>0</v>
      </c>
      <c r="G227" s="549">
        <v>0</v>
      </c>
      <c r="H227" s="549">
        <v>0</v>
      </c>
      <c r="I227" s="549">
        <v>0</v>
      </c>
      <c r="J227" s="550">
        <v>0</v>
      </c>
      <c r="K227" s="157">
        <f t="shared" si="8"/>
        <v>0</v>
      </c>
    </row>
    <row r="228" spans="1:11" s="173" customFormat="1" ht="18" customHeight="1" x14ac:dyDescent="0.2">
      <c r="A228" s="435" t="s">
        <v>87</v>
      </c>
      <c r="B228" s="27" t="s">
        <v>734</v>
      </c>
      <c r="C228" s="457"/>
      <c r="D228" s="77" t="s">
        <v>483</v>
      </c>
      <c r="E228" s="55">
        <v>1</v>
      </c>
      <c r="F228" s="549">
        <v>0</v>
      </c>
      <c r="G228" s="549">
        <v>0</v>
      </c>
      <c r="H228" s="549">
        <v>0</v>
      </c>
      <c r="I228" s="549">
        <v>0</v>
      </c>
      <c r="J228" s="550">
        <v>0</v>
      </c>
      <c r="K228" s="157">
        <f t="shared" si="8"/>
        <v>0</v>
      </c>
    </row>
    <row r="229" spans="1:11" s="173" customFormat="1" ht="18" customHeight="1" x14ac:dyDescent="0.2">
      <c r="A229" s="435" t="s">
        <v>88</v>
      </c>
      <c r="B229" s="27" t="s">
        <v>535</v>
      </c>
      <c r="C229" s="457"/>
      <c r="D229" s="77" t="s">
        <v>483</v>
      </c>
      <c r="E229" s="55">
        <v>1</v>
      </c>
      <c r="F229" s="549">
        <v>0</v>
      </c>
      <c r="G229" s="549">
        <v>0</v>
      </c>
      <c r="H229" s="549">
        <v>0</v>
      </c>
      <c r="I229" s="549">
        <v>0</v>
      </c>
      <c r="J229" s="550">
        <v>0</v>
      </c>
      <c r="K229" s="157">
        <f t="shared" si="8"/>
        <v>0</v>
      </c>
    </row>
    <row r="230" spans="1:11" s="173" customFormat="1" ht="18" customHeight="1" x14ac:dyDescent="0.2">
      <c r="A230" s="435" t="s">
        <v>89</v>
      </c>
      <c r="B230" s="27" t="s">
        <v>536</v>
      </c>
      <c r="C230" s="457"/>
      <c r="D230" s="77" t="s">
        <v>272</v>
      </c>
      <c r="E230" s="55">
        <v>2</v>
      </c>
      <c r="F230" s="549">
        <v>0</v>
      </c>
      <c r="G230" s="549">
        <v>0</v>
      </c>
      <c r="H230" s="549">
        <v>0</v>
      </c>
      <c r="I230" s="549">
        <v>0</v>
      </c>
      <c r="J230" s="550">
        <v>0</v>
      </c>
      <c r="K230" s="157">
        <f t="shared" si="8"/>
        <v>0</v>
      </c>
    </row>
    <row r="231" spans="1:11" s="173" customFormat="1" ht="18" customHeight="1" x14ac:dyDescent="0.2">
      <c r="A231" s="435" t="s">
        <v>90</v>
      </c>
      <c r="B231" s="27" t="s">
        <v>537</v>
      </c>
      <c r="C231" s="457"/>
      <c r="D231" s="77" t="s">
        <v>483</v>
      </c>
      <c r="E231" s="55">
        <v>1</v>
      </c>
      <c r="F231" s="549">
        <v>0</v>
      </c>
      <c r="G231" s="549">
        <v>0</v>
      </c>
      <c r="H231" s="549">
        <v>0</v>
      </c>
      <c r="I231" s="549">
        <v>0</v>
      </c>
      <c r="J231" s="550">
        <v>0</v>
      </c>
      <c r="K231" s="157">
        <f t="shared" si="8"/>
        <v>0</v>
      </c>
    </row>
    <row r="232" spans="1:11" s="173" customFormat="1" ht="18" customHeight="1" x14ac:dyDescent="0.2">
      <c r="A232" s="435"/>
      <c r="B232" s="27"/>
      <c r="C232" s="457"/>
      <c r="D232" s="27"/>
      <c r="E232" s="55"/>
      <c r="F232" s="549"/>
      <c r="G232" s="549"/>
      <c r="H232" s="549"/>
      <c r="I232" s="549"/>
      <c r="J232" s="550"/>
      <c r="K232" s="157"/>
    </row>
    <row r="233" spans="1:11" s="173" customFormat="1" ht="18" customHeight="1" x14ac:dyDescent="0.2">
      <c r="A233" s="435"/>
      <c r="B233" s="84" t="s">
        <v>538</v>
      </c>
      <c r="C233" s="457"/>
      <c r="D233" s="27"/>
      <c r="E233" s="55"/>
      <c r="F233" s="549"/>
      <c r="G233" s="549"/>
      <c r="H233" s="549"/>
      <c r="I233" s="549"/>
      <c r="J233" s="550"/>
      <c r="K233" s="157"/>
    </row>
    <row r="234" spans="1:11" s="173" customFormat="1" ht="18" customHeight="1" x14ac:dyDescent="0.2">
      <c r="A234" s="435" t="s">
        <v>91</v>
      </c>
      <c r="B234" s="27" t="s">
        <v>564</v>
      </c>
      <c r="C234" s="457"/>
      <c r="D234" s="77" t="s">
        <v>272</v>
      </c>
      <c r="E234" s="55">
        <v>1</v>
      </c>
      <c r="F234" s="549">
        <v>0</v>
      </c>
      <c r="G234" s="549">
        <v>0</v>
      </c>
      <c r="H234" s="549">
        <v>0</v>
      </c>
      <c r="I234" s="549">
        <v>0</v>
      </c>
      <c r="J234" s="550">
        <v>0</v>
      </c>
      <c r="K234" s="157">
        <f t="shared" ref="K234:K239" si="9">E234*(G234+I234+J234)</f>
        <v>0</v>
      </c>
    </row>
    <row r="235" spans="1:11" s="173" customFormat="1" ht="18" customHeight="1" x14ac:dyDescent="0.2">
      <c r="A235" s="435" t="s">
        <v>71</v>
      </c>
      <c r="B235" s="27" t="s">
        <v>539</v>
      </c>
      <c r="C235" s="457"/>
      <c r="D235" s="77" t="s">
        <v>483</v>
      </c>
      <c r="E235" s="55">
        <v>1</v>
      </c>
      <c r="F235" s="549">
        <v>0</v>
      </c>
      <c r="G235" s="549">
        <v>0</v>
      </c>
      <c r="H235" s="549">
        <v>0</v>
      </c>
      <c r="I235" s="549">
        <v>0</v>
      </c>
      <c r="J235" s="550">
        <v>0</v>
      </c>
      <c r="K235" s="157">
        <f t="shared" si="9"/>
        <v>0</v>
      </c>
    </row>
    <row r="236" spans="1:11" s="173" customFormat="1" ht="18" customHeight="1" x14ac:dyDescent="0.2">
      <c r="A236" s="435" t="s">
        <v>72</v>
      </c>
      <c r="B236" s="27" t="s">
        <v>540</v>
      </c>
      <c r="C236" s="457"/>
      <c r="D236" s="77" t="s">
        <v>483</v>
      </c>
      <c r="E236" s="55">
        <v>1</v>
      </c>
      <c r="F236" s="549">
        <v>0</v>
      </c>
      <c r="G236" s="549">
        <v>0</v>
      </c>
      <c r="H236" s="549">
        <v>0</v>
      </c>
      <c r="I236" s="549">
        <v>0</v>
      </c>
      <c r="J236" s="550">
        <v>0</v>
      </c>
      <c r="K236" s="157">
        <f t="shared" si="9"/>
        <v>0</v>
      </c>
    </row>
    <row r="237" spans="1:11" s="173" customFormat="1" ht="18" customHeight="1" x14ac:dyDescent="0.2">
      <c r="A237" s="435" t="s">
        <v>73</v>
      </c>
      <c r="B237" s="27" t="s">
        <v>541</v>
      </c>
      <c r="C237" s="457"/>
      <c r="D237" s="77" t="s">
        <v>483</v>
      </c>
      <c r="E237" s="55">
        <v>1</v>
      </c>
      <c r="F237" s="549">
        <v>0</v>
      </c>
      <c r="G237" s="549">
        <v>0</v>
      </c>
      <c r="H237" s="549">
        <v>0</v>
      </c>
      <c r="I237" s="549">
        <v>0</v>
      </c>
      <c r="J237" s="550">
        <v>0</v>
      </c>
      <c r="K237" s="157">
        <f t="shared" si="9"/>
        <v>0</v>
      </c>
    </row>
    <row r="238" spans="1:11" s="173" customFormat="1" ht="18" customHeight="1" x14ac:dyDescent="0.2">
      <c r="A238" s="435" t="s">
        <v>74</v>
      </c>
      <c r="B238" s="27" t="s">
        <v>565</v>
      </c>
      <c r="C238" s="457"/>
      <c r="D238" s="77" t="s">
        <v>272</v>
      </c>
      <c r="E238" s="55">
        <v>1</v>
      </c>
      <c r="F238" s="549">
        <v>0</v>
      </c>
      <c r="G238" s="549">
        <v>0</v>
      </c>
      <c r="H238" s="549">
        <v>0</v>
      </c>
      <c r="I238" s="549">
        <v>0</v>
      </c>
      <c r="J238" s="550">
        <v>0</v>
      </c>
      <c r="K238" s="157">
        <f t="shared" si="9"/>
        <v>0</v>
      </c>
    </row>
    <row r="239" spans="1:11" s="173" customFormat="1" ht="18" customHeight="1" x14ac:dyDescent="0.2">
      <c r="A239" s="435" t="s">
        <v>75</v>
      </c>
      <c r="B239" s="27" t="s">
        <v>493</v>
      </c>
      <c r="C239" s="457"/>
      <c r="D239" s="77" t="s">
        <v>483</v>
      </c>
      <c r="E239" s="55">
        <v>1</v>
      </c>
      <c r="F239" s="549">
        <v>0</v>
      </c>
      <c r="G239" s="549">
        <v>0</v>
      </c>
      <c r="H239" s="549">
        <v>0</v>
      </c>
      <c r="I239" s="549">
        <v>0</v>
      </c>
      <c r="J239" s="550">
        <v>0</v>
      </c>
      <c r="K239" s="157">
        <f t="shared" si="9"/>
        <v>0</v>
      </c>
    </row>
    <row r="240" spans="1:11" s="173" customFormat="1" ht="18" customHeight="1" x14ac:dyDescent="0.2">
      <c r="A240" s="435"/>
      <c r="B240" s="27"/>
      <c r="C240" s="457"/>
      <c r="D240" s="27"/>
      <c r="E240" s="55"/>
      <c r="F240" s="549"/>
      <c r="G240" s="549"/>
      <c r="H240" s="549"/>
      <c r="I240" s="549"/>
      <c r="J240" s="550"/>
      <c r="K240" s="157"/>
    </row>
    <row r="241" spans="1:11" s="173" customFormat="1" ht="18" customHeight="1" x14ac:dyDescent="0.2">
      <c r="A241" s="435"/>
      <c r="B241" s="84" t="s">
        <v>489</v>
      </c>
      <c r="C241" s="457"/>
      <c r="D241" s="27"/>
      <c r="E241" s="55"/>
      <c r="F241" s="549"/>
      <c r="G241" s="549"/>
      <c r="H241" s="549"/>
      <c r="I241" s="549"/>
      <c r="J241" s="550"/>
      <c r="K241" s="157"/>
    </row>
    <row r="242" spans="1:11" s="173" customFormat="1" ht="18" customHeight="1" x14ac:dyDescent="0.2">
      <c r="A242" s="435" t="s">
        <v>92</v>
      </c>
      <c r="B242" s="27" t="s">
        <v>539</v>
      </c>
      <c r="C242" s="457"/>
      <c r="D242" s="77" t="s">
        <v>483</v>
      </c>
      <c r="E242" s="55">
        <v>1</v>
      </c>
      <c r="F242" s="549">
        <v>0</v>
      </c>
      <c r="G242" s="549">
        <v>0</v>
      </c>
      <c r="H242" s="549">
        <v>0</v>
      </c>
      <c r="I242" s="549">
        <v>0</v>
      </c>
      <c r="J242" s="550">
        <v>0</v>
      </c>
      <c r="K242" s="157">
        <f>E242*(G242+I242+J242)</f>
        <v>0</v>
      </c>
    </row>
    <row r="243" spans="1:11" s="173" customFormat="1" ht="18" customHeight="1" x14ac:dyDescent="0.2">
      <c r="A243" s="435" t="s">
        <v>93</v>
      </c>
      <c r="B243" s="27" t="s">
        <v>540</v>
      </c>
      <c r="C243" s="457"/>
      <c r="D243" s="77" t="s">
        <v>483</v>
      </c>
      <c r="E243" s="55">
        <v>1</v>
      </c>
      <c r="F243" s="549">
        <v>0</v>
      </c>
      <c r="G243" s="549">
        <v>0</v>
      </c>
      <c r="H243" s="549">
        <v>0</v>
      </c>
      <c r="I243" s="549">
        <v>0</v>
      </c>
      <c r="J243" s="550">
        <v>0</v>
      </c>
      <c r="K243" s="157">
        <f>E243*(G243+I243+J243)</f>
        <v>0</v>
      </c>
    </row>
    <row r="244" spans="1:11" s="173" customFormat="1" ht="18" customHeight="1" x14ac:dyDescent="0.2">
      <c r="A244" s="435" t="s">
        <v>94</v>
      </c>
      <c r="B244" s="27" t="s">
        <v>541</v>
      </c>
      <c r="C244" s="457"/>
      <c r="D244" s="77" t="s">
        <v>483</v>
      </c>
      <c r="E244" s="55">
        <v>1</v>
      </c>
      <c r="F244" s="549">
        <v>0</v>
      </c>
      <c r="G244" s="549">
        <v>0</v>
      </c>
      <c r="H244" s="549">
        <v>0</v>
      </c>
      <c r="I244" s="549">
        <v>0</v>
      </c>
      <c r="J244" s="550">
        <v>0</v>
      </c>
      <c r="K244" s="157">
        <f>E244*(G244+I244+J244)</f>
        <v>0</v>
      </c>
    </row>
    <row r="245" spans="1:11" s="173" customFormat="1" ht="18" customHeight="1" x14ac:dyDescent="0.2">
      <c r="A245" s="435" t="s">
        <v>95</v>
      </c>
      <c r="B245" s="27" t="s">
        <v>493</v>
      </c>
      <c r="C245" s="457"/>
      <c r="D245" s="77" t="s">
        <v>483</v>
      </c>
      <c r="E245" s="55">
        <v>1</v>
      </c>
      <c r="F245" s="549">
        <v>0</v>
      </c>
      <c r="G245" s="549">
        <v>0</v>
      </c>
      <c r="H245" s="549">
        <v>0</v>
      </c>
      <c r="I245" s="549">
        <v>0</v>
      </c>
      <c r="J245" s="550">
        <v>0</v>
      </c>
      <c r="K245" s="157">
        <f>E245*(G245+I245+J245)</f>
        <v>0</v>
      </c>
    </row>
    <row r="246" spans="1:11" s="173" customFormat="1" ht="18" customHeight="1" x14ac:dyDescent="0.2">
      <c r="A246" s="435"/>
      <c r="B246" s="27"/>
      <c r="C246" s="457"/>
      <c r="D246" s="27"/>
      <c r="E246" s="55"/>
      <c r="F246" s="549"/>
      <c r="G246" s="549"/>
      <c r="H246" s="549"/>
      <c r="I246" s="549"/>
      <c r="J246" s="550"/>
      <c r="K246" s="157"/>
    </row>
    <row r="247" spans="1:11" s="173" customFormat="1" ht="18" customHeight="1" x14ac:dyDescent="0.2">
      <c r="A247" s="435"/>
      <c r="B247" s="84" t="s">
        <v>728</v>
      </c>
      <c r="C247" s="457"/>
      <c r="D247" s="27"/>
      <c r="E247" s="55"/>
      <c r="F247" s="549"/>
      <c r="G247" s="549"/>
      <c r="H247" s="549"/>
      <c r="I247" s="549"/>
      <c r="J247" s="550"/>
      <c r="K247" s="157"/>
    </row>
    <row r="248" spans="1:11" s="173" customFormat="1" ht="18" customHeight="1" x14ac:dyDescent="0.2">
      <c r="A248" s="435" t="s">
        <v>96</v>
      </c>
      <c r="B248" s="27" t="s">
        <v>542</v>
      </c>
      <c r="C248" s="457"/>
      <c r="D248" s="77" t="s">
        <v>483</v>
      </c>
      <c r="E248" s="55">
        <v>1</v>
      </c>
      <c r="F248" s="549">
        <v>0</v>
      </c>
      <c r="G248" s="549">
        <v>0</v>
      </c>
      <c r="H248" s="549">
        <v>0</v>
      </c>
      <c r="I248" s="549">
        <v>0</v>
      </c>
      <c r="J248" s="550">
        <v>0</v>
      </c>
      <c r="K248" s="157">
        <f>E248*(G248+I248+J248)</f>
        <v>0</v>
      </c>
    </row>
    <row r="249" spans="1:11" s="173" customFormat="1" ht="18" customHeight="1" x14ac:dyDescent="0.2">
      <c r="A249" s="435" t="s">
        <v>97</v>
      </c>
      <c r="B249" s="27" t="s">
        <v>543</v>
      </c>
      <c r="C249" s="457"/>
      <c r="D249" s="77" t="s">
        <v>272</v>
      </c>
      <c r="E249" s="55">
        <v>1</v>
      </c>
      <c r="F249" s="549">
        <v>0</v>
      </c>
      <c r="G249" s="549">
        <v>0</v>
      </c>
      <c r="H249" s="549">
        <v>0</v>
      </c>
      <c r="I249" s="549">
        <v>0</v>
      </c>
      <c r="J249" s="550">
        <v>0</v>
      </c>
      <c r="K249" s="157">
        <f>E249*(G249+I249+J249)</f>
        <v>0</v>
      </c>
    </row>
    <row r="250" spans="1:11" s="173" customFormat="1" ht="18" customHeight="1" x14ac:dyDescent="0.2">
      <c r="A250" s="435" t="s">
        <v>98</v>
      </c>
      <c r="B250" s="120" t="s">
        <v>545</v>
      </c>
      <c r="C250" s="457"/>
      <c r="D250" s="77" t="s">
        <v>483</v>
      </c>
      <c r="E250" s="55">
        <v>1</v>
      </c>
      <c r="F250" s="549">
        <v>0</v>
      </c>
      <c r="G250" s="549">
        <v>0</v>
      </c>
      <c r="H250" s="549">
        <v>0</v>
      </c>
      <c r="I250" s="549">
        <v>0</v>
      </c>
      <c r="J250" s="550">
        <v>0</v>
      </c>
      <c r="K250" s="157">
        <f>E250*(G250+I250+J250)</f>
        <v>0</v>
      </c>
    </row>
    <row r="251" spans="1:11" s="173" customFormat="1" ht="18" customHeight="1" x14ac:dyDescent="0.2">
      <c r="A251" s="435"/>
      <c r="B251" s="27"/>
      <c r="C251" s="457"/>
      <c r="D251" s="27"/>
      <c r="E251" s="55"/>
      <c r="F251" s="549"/>
      <c r="G251" s="549"/>
      <c r="H251" s="549"/>
      <c r="I251" s="549"/>
      <c r="J251" s="550"/>
      <c r="K251" s="157"/>
    </row>
    <row r="252" spans="1:11" s="173" customFormat="1" ht="18" customHeight="1" x14ac:dyDescent="0.2">
      <c r="A252" s="435"/>
      <c r="B252" s="84" t="s">
        <v>725</v>
      </c>
      <c r="C252" s="457"/>
      <c r="D252" s="27"/>
      <c r="E252" s="55"/>
      <c r="F252" s="549"/>
      <c r="G252" s="549"/>
      <c r="H252" s="549"/>
      <c r="I252" s="549"/>
      <c r="J252" s="550"/>
      <c r="K252" s="157"/>
    </row>
    <row r="253" spans="1:11" s="173" customFormat="1" ht="18" customHeight="1" x14ac:dyDescent="0.2">
      <c r="A253" s="435" t="s">
        <v>99</v>
      </c>
      <c r="B253" s="27" t="s">
        <v>546</v>
      </c>
      <c r="C253" s="457"/>
      <c r="D253" s="77" t="s">
        <v>272</v>
      </c>
      <c r="E253" s="55">
        <v>10</v>
      </c>
      <c r="F253" s="549">
        <v>0</v>
      </c>
      <c r="G253" s="549">
        <v>0</v>
      </c>
      <c r="H253" s="549">
        <v>0</v>
      </c>
      <c r="I253" s="549">
        <v>0</v>
      </c>
      <c r="J253" s="550">
        <v>0</v>
      </c>
      <c r="K253" s="157">
        <f t="shared" ref="K253:K274" si="10">E253*(G253+I253+J253)</f>
        <v>0</v>
      </c>
    </row>
    <row r="254" spans="1:11" s="173" customFormat="1" ht="18" customHeight="1" x14ac:dyDescent="0.2">
      <c r="A254" s="435" t="s">
        <v>100</v>
      </c>
      <c r="B254" s="27" t="s">
        <v>547</v>
      </c>
      <c r="C254" s="457"/>
      <c r="D254" s="77" t="s">
        <v>272</v>
      </c>
      <c r="E254" s="55">
        <v>10</v>
      </c>
      <c r="F254" s="549">
        <v>0</v>
      </c>
      <c r="G254" s="549">
        <v>0</v>
      </c>
      <c r="H254" s="549">
        <v>0</v>
      </c>
      <c r="I254" s="549">
        <v>0</v>
      </c>
      <c r="J254" s="550">
        <v>0</v>
      </c>
      <c r="K254" s="157">
        <f t="shared" si="10"/>
        <v>0</v>
      </c>
    </row>
    <row r="255" spans="1:11" s="173" customFormat="1" ht="18" customHeight="1" x14ac:dyDescent="0.2">
      <c r="A255" s="435" t="s">
        <v>101</v>
      </c>
      <c r="B255" s="27" t="s">
        <v>726</v>
      </c>
      <c r="C255" s="457"/>
      <c r="D255" s="77" t="s">
        <v>272</v>
      </c>
      <c r="E255" s="55">
        <v>10</v>
      </c>
      <c r="F255" s="549">
        <v>0</v>
      </c>
      <c r="G255" s="549">
        <v>0</v>
      </c>
      <c r="H255" s="549">
        <v>0</v>
      </c>
      <c r="I255" s="549">
        <v>0</v>
      </c>
      <c r="J255" s="550">
        <v>0</v>
      </c>
      <c r="K255" s="157">
        <f t="shared" si="10"/>
        <v>0</v>
      </c>
    </row>
    <row r="256" spans="1:11" s="173" customFormat="1" ht="18" customHeight="1" x14ac:dyDescent="0.2">
      <c r="A256" s="435" t="s">
        <v>102</v>
      </c>
      <c r="B256" s="27" t="s">
        <v>548</v>
      </c>
      <c r="C256" s="457"/>
      <c r="D256" s="77" t="s">
        <v>483</v>
      </c>
      <c r="E256" s="55">
        <v>1</v>
      </c>
      <c r="F256" s="549">
        <v>0</v>
      </c>
      <c r="G256" s="549">
        <v>0</v>
      </c>
      <c r="H256" s="549">
        <v>0</v>
      </c>
      <c r="I256" s="549">
        <v>0</v>
      </c>
      <c r="J256" s="550">
        <v>0</v>
      </c>
      <c r="K256" s="157">
        <f t="shared" si="10"/>
        <v>0</v>
      </c>
    </row>
    <row r="257" spans="1:11" s="173" customFormat="1" ht="18" customHeight="1" x14ac:dyDescent="0.2">
      <c r="A257" s="435" t="s">
        <v>103</v>
      </c>
      <c r="B257" s="27" t="s">
        <v>727</v>
      </c>
      <c r="C257" s="457"/>
      <c r="D257" s="77" t="s">
        <v>272</v>
      </c>
      <c r="E257" s="55">
        <v>1</v>
      </c>
      <c r="F257" s="549">
        <v>0</v>
      </c>
      <c r="G257" s="549">
        <v>0</v>
      </c>
      <c r="H257" s="549">
        <v>0</v>
      </c>
      <c r="I257" s="549">
        <v>0</v>
      </c>
      <c r="J257" s="550">
        <v>0</v>
      </c>
      <c r="K257" s="157">
        <f t="shared" si="10"/>
        <v>0</v>
      </c>
    </row>
    <row r="258" spans="1:11" s="173" customFormat="1" ht="18" customHeight="1" x14ac:dyDescent="0.2">
      <c r="A258" s="435" t="s">
        <v>104</v>
      </c>
      <c r="B258" s="27" t="s">
        <v>549</v>
      </c>
      <c r="C258" s="457"/>
      <c r="D258" s="77" t="s">
        <v>272</v>
      </c>
      <c r="E258" s="55">
        <v>1</v>
      </c>
      <c r="F258" s="549">
        <v>0</v>
      </c>
      <c r="G258" s="549">
        <v>0</v>
      </c>
      <c r="H258" s="549">
        <v>0</v>
      </c>
      <c r="I258" s="549">
        <v>0</v>
      </c>
      <c r="J258" s="550">
        <v>0</v>
      </c>
      <c r="K258" s="157">
        <f t="shared" si="10"/>
        <v>0</v>
      </c>
    </row>
    <row r="259" spans="1:11" s="173" customFormat="1" ht="18" customHeight="1" x14ac:dyDescent="0.2">
      <c r="A259" s="435" t="s">
        <v>105</v>
      </c>
      <c r="B259" s="27" t="s">
        <v>550</v>
      </c>
      <c r="C259" s="457"/>
      <c r="D259" s="77" t="s">
        <v>483</v>
      </c>
      <c r="E259" s="55">
        <v>1</v>
      </c>
      <c r="F259" s="549">
        <v>0</v>
      </c>
      <c r="G259" s="549">
        <v>0</v>
      </c>
      <c r="H259" s="549">
        <v>0</v>
      </c>
      <c r="I259" s="549">
        <v>0</v>
      </c>
      <c r="J259" s="550">
        <v>0</v>
      </c>
      <c r="K259" s="157">
        <f t="shared" si="10"/>
        <v>0</v>
      </c>
    </row>
    <row r="260" spans="1:11" s="173" customFormat="1" ht="18" customHeight="1" x14ac:dyDescent="0.2">
      <c r="A260" s="435" t="s">
        <v>106</v>
      </c>
      <c r="B260" s="27" t="s">
        <v>552</v>
      </c>
      <c r="C260" s="457"/>
      <c r="D260" s="77" t="s">
        <v>483</v>
      </c>
      <c r="E260" s="55">
        <v>1</v>
      </c>
      <c r="F260" s="549">
        <v>0</v>
      </c>
      <c r="G260" s="549">
        <v>0</v>
      </c>
      <c r="H260" s="549">
        <v>0</v>
      </c>
      <c r="I260" s="549">
        <v>0</v>
      </c>
      <c r="J260" s="550">
        <v>0</v>
      </c>
      <c r="K260" s="157">
        <f t="shared" si="10"/>
        <v>0</v>
      </c>
    </row>
    <row r="261" spans="1:11" s="173" customFormat="1" ht="18" customHeight="1" x14ac:dyDescent="0.2">
      <c r="A261" s="435" t="s">
        <v>107</v>
      </c>
      <c r="B261" s="27" t="s">
        <v>551</v>
      </c>
      <c r="C261" s="457"/>
      <c r="D261" s="77" t="s">
        <v>483</v>
      </c>
      <c r="E261" s="55">
        <v>1</v>
      </c>
      <c r="F261" s="549">
        <v>0</v>
      </c>
      <c r="G261" s="549">
        <v>0</v>
      </c>
      <c r="H261" s="549">
        <v>0</v>
      </c>
      <c r="I261" s="549">
        <v>0</v>
      </c>
      <c r="J261" s="550">
        <v>0</v>
      </c>
      <c r="K261" s="157">
        <f t="shared" si="10"/>
        <v>0</v>
      </c>
    </row>
    <row r="262" spans="1:11" s="173" customFormat="1" ht="18" customHeight="1" x14ac:dyDescent="0.2">
      <c r="A262" s="435" t="s">
        <v>108</v>
      </c>
      <c r="B262" s="27" t="s">
        <v>553</v>
      </c>
      <c r="C262" s="457"/>
      <c r="D262" s="77" t="s">
        <v>483</v>
      </c>
      <c r="E262" s="55">
        <v>1</v>
      </c>
      <c r="F262" s="549">
        <v>0</v>
      </c>
      <c r="G262" s="549">
        <v>0</v>
      </c>
      <c r="H262" s="549">
        <v>0</v>
      </c>
      <c r="I262" s="549">
        <v>0</v>
      </c>
      <c r="J262" s="550">
        <v>0</v>
      </c>
      <c r="K262" s="157">
        <f t="shared" si="10"/>
        <v>0</v>
      </c>
    </row>
    <row r="263" spans="1:11" s="173" customFormat="1" ht="18" customHeight="1" x14ac:dyDescent="0.2">
      <c r="A263" s="435" t="s">
        <v>109</v>
      </c>
      <c r="B263" s="27" t="s">
        <v>554</v>
      </c>
      <c r="C263" s="457"/>
      <c r="D263" s="77" t="s">
        <v>483</v>
      </c>
      <c r="E263" s="55">
        <v>1</v>
      </c>
      <c r="F263" s="549">
        <v>0</v>
      </c>
      <c r="G263" s="549">
        <v>0</v>
      </c>
      <c r="H263" s="549">
        <v>0</v>
      </c>
      <c r="I263" s="549">
        <v>0</v>
      </c>
      <c r="J263" s="550">
        <v>0</v>
      </c>
      <c r="K263" s="157">
        <f t="shared" si="10"/>
        <v>0</v>
      </c>
    </row>
    <row r="264" spans="1:11" s="173" customFormat="1" ht="18" customHeight="1" x14ac:dyDescent="0.2">
      <c r="A264" s="435" t="s">
        <v>110</v>
      </c>
      <c r="B264" s="27" t="s">
        <v>555</v>
      </c>
      <c r="C264" s="457"/>
      <c r="D264" s="77" t="s">
        <v>483</v>
      </c>
      <c r="E264" s="55">
        <v>1</v>
      </c>
      <c r="F264" s="549">
        <v>0</v>
      </c>
      <c r="G264" s="549">
        <v>0</v>
      </c>
      <c r="H264" s="549">
        <v>0</v>
      </c>
      <c r="I264" s="549">
        <v>0</v>
      </c>
      <c r="J264" s="550">
        <v>0</v>
      </c>
      <c r="K264" s="157">
        <f t="shared" si="10"/>
        <v>0</v>
      </c>
    </row>
    <row r="265" spans="1:11" s="173" customFormat="1" ht="18" customHeight="1" x14ac:dyDescent="0.2">
      <c r="A265" s="435" t="s">
        <v>111</v>
      </c>
      <c r="B265" s="27" t="s">
        <v>556</v>
      </c>
      <c r="C265" s="457"/>
      <c r="D265" s="77" t="s">
        <v>483</v>
      </c>
      <c r="E265" s="55">
        <v>1</v>
      </c>
      <c r="F265" s="549">
        <v>0</v>
      </c>
      <c r="G265" s="549">
        <v>0</v>
      </c>
      <c r="H265" s="549">
        <v>0</v>
      </c>
      <c r="I265" s="549">
        <v>0</v>
      </c>
      <c r="J265" s="550">
        <v>0</v>
      </c>
      <c r="K265" s="157">
        <f t="shared" si="10"/>
        <v>0</v>
      </c>
    </row>
    <row r="266" spans="1:11" s="173" customFormat="1" ht="18" customHeight="1" x14ac:dyDescent="0.2">
      <c r="A266" s="435" t="s">
        <v>112</v>
      </c>
      <c r="B266" s="27" t="s">
        <v>76</v>
      </c>
      <c r="C266" s="457"/>
      <c r="D266" s="77" t="s">
        <v>272</v>
      </c>
      <c r="E266" s="55">
        <v>1</v>
      </c>
      <c r="F266" s="549">
        <v>0</v>
      </c>
      <c r="G266" s="549">
        <v>0</v>
      </c>
      <c r="H266" s="549">
        <v>0</v>
      </c>
      <c r="I266" s="549">
        <v>0</v>
      </c>
      <c r="J266" s="550">
        <v>0</v>
      </c>
      <c r="K266" s="157">
        <f t="shared" si="10"/>
        <v>0</v>
      </c>
    </row>
    <row r="267" spans="1:11" s="173" customFormat="1" ht="18" customHeight="1" x14ac:dyDescent="0.2">
      <c r="A267" s="435" t="s">
        <v>113</v>
      </c>
      <c r="B267" s="27" t="s">
        <v>557</v>
      </c>
      <c r="C267" s="457"/>
      <c r="D267" s="77" t="s">
        <v>483</v>
      </c>
      <c r="E267" s="55">
        <v>1</v>
      </c>
      <c r="F267" s="549">
        <v>0</v>
      </c>
      <c r="G267" s="549">
        <v>0</v>
      </c>
      <c r="H267" s="549">
        <v>0</v>
      </c>
      <c r="I267" s="549">
        <v>0</v>
      </c>
      <c r="J267" s="550">
        <v>0</v>
      </c>
      <c r="K267" s="157">
        <f t="shared" si="10"/>
        <v>0</v>
      </c>
    </row>
    <row r="268" spans="1:11" s="173" customFormat="1" ht="18" customHeight="1" x14ac:dyDescent="0.2">
      <c r="A268" s="435" t="s">
        <v>114</v>
      </c>
      <c r="B268" s="27" t="s">
        <v>558</v>
      </c>
      <c r="C268" s="457"/>
      <c r="D268" s="77" t="s">
        <v>483</v>
      </c>
      <c r="E268" s="55">
        <v>1</v>
      </c>
      <c r="F268" s="549">
        <v>0</v>
      </c>
      <c r="G268" s="549">
        <v>0</v>
      </c>
      <c r="H268" s="549">
        <v>0</v>
      </c>
      <c r="I268" s="549">
        <v>0</v>
      </c>
      <c r="J268" s="550">
        <v>0</v>
      </c>
      <c r="K268" s="157">
        <f t="shared" si="10"/>
        <v>0</v>
      </c>
    </row>
    <row r="269" spans="1:11" s="173" customFormat="1" ht="18" customHeight="1" x14ac:dyDescent="0.2">
      <c r="A269" s="435" t="s">
        <v>115</v>
      </c>
      <c r="B269" s="27" t="s">
        <v>559</v>
      </c>
      <c r="C269" s="457"/>
      <c r="D269" s="77" t="s">
        <v>483</v>
      </c>
      <c r="E269" s="55">
        <v>1</v>
      </c>
      <c r="F269" s="549">
        <v>0</v>
      </c>
      <c r="G269" s="549">
        <v>0</v>
      </c>
      <c r="H269" s="549">
        <v>0</v>
      </c>
      <c r="I269" s="549">
        <v>0</v>
      </c>
      <c r="J269" s="550">
        <v>0</v>
      </c>
      <c r="K269" s="157">
        <f t="shared" si="10"/>
        <v>0</v>
      </c>
    </row>
    <row r="270" spans="1:11" s="173" customFormat="1" ht="18" customHeight="1" x14ac:dyDescent="0.2">
      <c r="A270" s="435" t="s">
        <v>116</v>
      </c>
      <c r="B270" s="27" t="s">
        <v>560</v>
      </c>
      <c r="C270" s="457"/>
      <c r="D270" s="77" t="s">
        <v>483</v>
      </c>
      <c r="E270" s="55">
        <v>1</v>
      </c>
      <c r="F270" s="549">
        <v>0</v>
      </c>
      <c r="G270" s="549">
        <v>0</v>
      </c>
      <c r="H270" s="549">
        <v>0</v>
      </c>
      <c r="I270" s="549">
        <v>0</v>
      </c>
      <c r="J270" s="550">
        <v>0</v>
      </c>
      <c r="K270" s="157">
        <f t="shared" si="10"/>
        <v>0</v>
      </c>
    </row>
    <row r="271" spans="1:11" s="173" customFormat="1" ht="18" customHeight="1" x14ac:dyDescent="0.2">
      <c r="A271" s="435" t="s">
        <v>117</v>
      </c>
      <c r="B271" s="27" t="s">
        <v>561</v>
      </c>
      <c r="C271" s="457"/>
      <c r="D271" s="77" t="s">
        <v>483</v>
      </c>
      <c r="E271" s="55">
        <v>1</v>
      </c>
      <c r="F271" s="549">
        <v>0</v>
      </c>
      <c r="G271" s="549">
        <v>0</v>
      </c>
      <c r="H271" s="549">
        <v>0</v>
      </c>
      <c r="I271" s="549">
        <v>0</v>
      </c>
      <c r="J271" s="550">
        <v>0</v>
      </c>
      <c r="K271" s="157">
        <f t="shared" si="10"/>
        <v>0</v>
      </c>
    </row>
    <row r="272" spans="1:11" s="173" customFormat="1" ht="18" customHeight="1" x14ac:dyDescent="0.2">
      <c r="A272" s="435" t="s">
        <v>118</v>
      </c>
      <c r="B272" s="27" t="s">
        <v>562</v>
      </c>
      <c r="C272" s="457"/>
      <c r="D272" s="77" t="s">
        <v>483</v>
      </c>
      <c r="E272" s="55">
        <v>1</v>
      </c>
      <c r="F272" s="549">
        <v>0</v>
      </c>
      <c r="G272" s="549">
        <v>0</v>
      </c>
      <c r="H272" s="549">
        <v>0</v>
      </c>
      <c r="I272" s="549">
        <v>0</v>
      </c>
      <c r="J272" s="550">
        <v>0</v>
      </c>
      <c r="K272" s="157">
        <f t="shared" si="10"/>
        <v>0</v>
      </c>
    </row>
    <row r="273" spans="1:11" s="173" customFormat="1" ht="18" customHeight="1" x14ac:dyDescent="0.2">
      <c r="A273" s="435" t="s">
        <v>119</v>
      </c>
      <c r="B273" s="27" t="s">
        <v>563</v>
      </c>
      <c r="C273" s="457"/>
      <c r="D273" s="77" t="s">
        <v>483</v>
      </c>
      <c r="E273" s="55">
        <v>1</v>
      </c>
      <c r="F273" s="549">
        <v>0</v>
      </c>
      <c r="G273" s="549">
        <v>0</v>
      </c>
      <c r="H273" s="549">
        <v>0</v>
      </c>
      <c r="I273" s="549">
        <v>0</v>
      </c>
      <c r="J273" s="550">
        <v>0</v>
      </c>
      <c r="K273" s="157">
        <f t="shared" si="10"/>
        <v>0</v>
      </c>
    </row>
    <row r="274" spans="1:11" s="173" customFormat="1" ht="18" customHeight="1" x14ac:dyDescent="0.2">
      <c r="A274" s="435" t="s">
        <v>120</v>
      </c>
      <c r="B274" s="27" t="s">
        <v>566</v>
      </c>
      <c r="C274" s="457"/>
      <c r="D274" s="77" t="s">
        <v>483</v>
      </c>
      <c r="E274" s="55">
        <v>1</v>
      </c>
      <c r="F274" s="549">
        <v>0</v>
      </c>
      <c r="G274" s="549">
        <v>0</v>
      </c>
      <c r="H274" s="549">
        <v>0</v>
      </c>
      <c r="I274" s="549">
        <v>0</v>
      </c>
      <c r="J274" s="550">
        <v>0</v>
      </c>
      <c r="K274" s="157">
        <f t="shared" si="10"/>
        <v>0</v>
      </c>
    </row>
    <row r="275" spans="1:11" s="173" customFormat="1" ht="18" customHeight="1" x14ac:dyDescent="0.2">
      <c r="A275" s="435"/>
      <c r="B275" s="27"/>
      <c r="C275" s="457"/>
      <c r="D275" s="27"/>
      <c r="E275" s="55"/>
      <c r="F275" s="549"/>
      <c r="G275" s="549"/>
      <c r="H275" s="549"/>
      <c r="I275" s="549"/>
      <c r="J275" s="550"/>
      <c r="K275" s="157"/>
    </row>
    <row r="276" spans="1:11" s="173" customFormat="1" ht="18" customHeight="1" x14ac:dyDescent="0.2">
      <c r="A276" s="435"/>
      <c r="B276" s="84" t="s">
        <v>77</v>
      </c>
      <c r="C276" s="457"/>
      <c r="D276" s="27"/>
      <c r="E276" s="55"/>
      <c r="F276" s="549"/>
      <c r="G276" s="549"/>
      <c r="H276" s="549"/>
      <c r="I276" s="549"/>
      <c r="J276" s="550"/>
      <c r="K276" s="157"/>
    </row>
    <row r="277" spans="1:11" s="173" customFormat="1" ht="18" customHeight="1" x14ac:dyDescent="0.2">
      <c r="A277" s="435" t="s">
        <v>78</v>
      </c>
      <c r="B277" s="27" t="s">
        <v>495</v>
      </c>
      <c r="C277" s="457"/>
      <c r="D277" s="77" t="s">
        <v>272</v>
      </c>
      <c r="E277" s="55">
        <v>2</v>
      </c>
      <c r="F277" s="549">
        <v>0</v>
      </c>
      <c r="G277" s="549">
        <v>0</v>
      </c>
      <c r="H277" s="549">
        <v>0</v>
      </c>
      <c r="I277" s="549">
        <v>0</v>
      </c>
      <c r="J277" s="550">
        <v>0</v>
      </c>
      <c r="K277" s="157">
        <f>E277*(G277+I277+J277)</f>
        <v>0</v>
      </c>
    </row>
    <row r="278" spans="1:11" s="173" customFormat="1" ht="18" customHeight="1" x14ac:dyDescent="0.2">
      <c r="A278" s="435" t="s">
        <v>79</v>
      </c>
      <c r="B278" s="354" t="s">
        <v>738</v>
      </c>
      <c r="C278" s="457"/>
      <c r="D278" s="77" t="s">
        <v>272</v>
      </c>
      <c r="E278" s="55">
        <v>2</v>
      </c>
      <c r="F278" s="549">
        <v>0</v>
      </c>
      <c r="G278" s="549">
        <v>0</v>
      </c>
      <c r="H278" s="549">
        <v>0</v>
      </c>
      <c r="I278" s="549">
        <v>0</v>
      </c>
      <c r="J278" s="550">
        <v>0</v>
      </c>
      <c r="K278" s="157">
        <f>E278*(G278+I278+J278)</f>
        <v>0</v>
      </c>
    </row>
    <row r="279" spans="1:11" s="173" customFormat="1" ht="18" customHeight="1" x14ac:dyDescent="0.2">
      <c r="A279" s="435"/>
      <c r="B279" s="27"/>
      <c r="C279" s="457"/>
      <c r="D279" s="27"/>
      <c r="E279" s="55"/>
      <c r="F279" s="549"/>
      <c r="G279" s="549"/>
      <c r="H279" s="549"/>
      <c r="I279" s="549"/>
      <c r="J279" s="550"/>
      <c r="K279" s="157"/>
    </row>
    <row r="280" spans="1:11" s="173" customFormat="1" ht="18" customHeight="1" x14ac:dyDescent="0.2">
      <c r="A280" s="435"/>
      <c r="B280" s="84" t="s">
        <v>567</v>
      </c>
      <c r="C280" s="457"/>
      <c r="D280" s="27"/>
      <c r="E280" s="55"/>
      <c r="F280" s="549"/>
      <c r="G280" s="549"/>
      <c r="H280" s="549"/>
      <c r="I280" s="549"/>
      <c r="J280" s="550"/>
      <c r="K280" s="157"/>
    </row>
    <row r="281" spans="1:11" s="173" customFormat="1" ht="18" customHeight="1" x14ac:dyDescent="0.2">
      <c r="A281" s="435" t="s">
        <v>121</v>
      </c>
      <c r="B281" s="354" t="s">
        <v>739</v>
      </c>
      <c r="C281" s="457"/>
      <c r="D281" s="77" t="s">
        <v>483</v>
      </c>
      <c r="E281" s="55">
        <v>1</v>
      </c>
      <c r="F281" s="549">
        <v>0</v>
      </c>
      <c r="G281" s="549">
        <v>0</v>
      </c>
      <c r="H281" s="549">
        <v>0</v>
      </c>
      <c r="I281" s="549">
        <v>0</v>
      </c>
      <c r="J281" s="550">
        <v>0</v>
      </c>
      <c r="K281" s="157">
        <f>E281*(G281+I281+J281)</f>
        <v>0</v>
      </c>
    </row>
    <row r="282" spans="1:11" s="173" customFormat="1" ht="18" customHeight="1" x14ac:dyDescent="0.2">
      <c r="A282" s="435" t="s">
        <v>122</v>
      </c>
      <c r="B282" s="354" t="s">
        <v>498</v>
      </c>
      <c r="C282" s="457"/>
      <c r="D282" s="77" t="s">
        <v>272</v>
      </c>
      <c r="E282" s="55">
        <v>1</v>
      </c>
      <c r="F282" s="549">
        <v>0</v>
      </c>
      <c r="G282" s="549">
        <v>0</v>
      </c>
      <c r="H282" s="549">
        <v>0</v>
      </c>
      <c r="I282" s="549">
        <v>0</v>
      </c>
      <c r="J282" s="550">
        <v>0</v>
      </c>
      <c r="K282" s="157">
        <f>E282*(G282+I282+J282)</f>
        <v>0</v>
      </c>
    </row>
    <row r="283" spans="1:11" s="173" customFormat="1" ht="30" customHeight="1" x14ac:dyDescent="0.2">
      <c r="A283" s="435" t="s">
        <v>123</v>
      </c>
      <c r="B283" s="355" t="s">
        <v>544</v>
      </c>
      <c r="C283" s="457"/>
      <c r="D283" s="77" t="s">
        <v>483</v>
      </c>
      <c r="E283" s="81">
        <v>1</v>
      </c>
      <c r="F283" s="549">
        <v>0</v>
      </c>
      <c r="G283" s="549">
        <v>0</v>
      </c>
      <c r="H283" s="549">
        <v>0</v>
      </c>
      <c r="I283" s="549">
        <v>0</v>
      </c>
      <c r="J283" s="550">
        <v>0</v>
      </c>
      <c r="K283" s="157">
        <f>E283*(G283+I283+J283)</f>
        <v>0</v>
      </c>
    </row>
    <row r="284" spans="1:11" s="173" customFormat="1" ht="18" customHeight="1" x14ac:dyDescent="0.2">
      <c r="A284" s="435"/>
      <c r="B284" s="27"/>
      <c r="C284" s="457"/>
      <c r="D284" s="27"/>
      <c r="E284" s="55"/>
      <c r="F284" s="549"/>
      <c r="G284" s="549"/>
      <c r="H284" s="549"/>
      <c r="I284" s="549"/>
      <c r="J284" s="550"/>
      <c r="K284" s="157"/>
    </row>
    <row r="285" spans="1:11" s="173" customFormat="1" ht="27" customHeight="1" x14ac:dyDescent="0.2">
      <c r="A285" s="312"/>
      <c r="B285" s="84" t="s">
        <v>601</v>
      </c>
      <c r="C285" s="457"/>
      <c r="D285" s="27"/>
      <c r="E285" s="55"/>
      <c r="F285" s="549"/>
      <c r="G285" s="549"/>
      <c r="H285" s="549"/>
      <c r="I285" s="549"/>
      <c r="J285" s="550"/>
      <c r="K285" s="155">
        <f>SUM(K224:K284)</f>
        <v>0</v>
      </c>
    </row>
    <row r="286" spans="1:11" s="173" customFormat="1" ht="18" customHeight="1" x14ac:dyDescent="0.2">
      <c r="A286" s="447"/>
      <c r="B286" s="261"/>
      <c r="C286" s="471"/>
      <c r="D286" s="261"/>
      <c r="E286" s="299"/>
      <c r="F286" s="563"/>
      <c r="G286" s="563"/>
      <c r="H286" s="563"/>
      <c r="I286" s="563"/>
      <c r="J286" s="564"/>
      <c r="K286" s="159"/>
    </row>
    <row r="287" spans="1:11" ht="18" customHeight="1" x14ac:dyDescent="0.2">
      <c r="A287" s="447"/>
      <c r="B287" s="57" t="s">
        <v>600</v>
      </c>
      <c r="C287" s="541"/>
      <c r="D287" s="57"/>
      <c r="E287" s="299"/>
      <c r="F287" s="565"/>
      <c r="G287" s="565"/>
      <c r="H287" s="565"/>
      <c r="I287" s="565"/>
      <c r="J287" s="566"/>
      <c r="K287" s="159"/>
    </row>
    <row r="288" spans="1:11" ht="25.5" x14ac:dyDescent="0.2">
      <c r="A288" s="435" t="s">
        <v>164</v>
      </c>
      <c r="B288" s="23" t="s">
        <v>572</v>
      </c>
      <c r="C288" s="461"/>
      <c r="D288" s="25" t="s">
        <v>272</v>
      </c>
      <c r="E288" s="55">
        <v>1</v>
      </c>
      <c r="F288" s="549">
        <v>0</v>
      </c>
      <c r="G288" s="549">
        <v>0</v>
      </c>
      <c r="H288" s="549">
        <v>0</v>
      </c>
      <c r="I288" s="549">
        <v>0</v>
      </c>
      <c r="J288" s="550">
        <v>0</v>
      </c>
      <c r="K288" s="157">
        <f t="shared" ref="K288:K302" si="11">E288*(G288+I288+J288)</f>
        <v>0</v>
      </c>
    </row>
    <row r="289" spans="1:11" ht="25.5" x14ac:dyDescent="0.2">
      <c r="A289" s="435" t="s">
        <v>165</v>
      </c>
      <c r="B289" s="23" t="s">
        <v>571</v>
      </c>
      <c r="C289" s="461"/>
      <c r="D289" s="25" t="s">
        <v>272</v>
      </c>
      <c r="E289" s="55">
        <v>1</v>
      </c>
      <c r="F289" s="549">
        <v>0</v>
      </c>
      <c r="G289" s="549">
        <v>0</v>
      </c>
      <c r="H289" s="549">
        <v>0</v>
      </c>
      <c r="I289" s="549">
        <v>0</v>
      </c>
      <c r="J289" s="550">
        <v>0</v>
      </c>
      <c r="K289" s="157">
        <f t="shared" si="11"/>
        <v>0</v>
      </c>
    </row>
    <row r="290" spans="1:11" ht="52.35" customHeight="1" x14ac:dyDescent="0.2">
      <c r="A290" s="435" t="s">
        <v>169</v>
      </c>
      <c r="B290" s="444" t="s">
        <v>654</v>
      </c>
      <c r="C290" s="461"/>
      <c r="D290" s="25" t="s">
        <v>3</v>
      </c>
      <c r="E290" s="55">
        <v>1</v>
      </c>
      <c r="F290" s="549">
        <v>0</v>
      </c>
      <c r="G290" s="549">
        <v>0</v>
      </c>
      <c r="H290" s="549">
        <v>0</v>
      </c>
      <c r="I290" s="549">
        <v>0</v>
      </c>
      <c r="J290" s="550">
        <v>0</v>
      </c>
      <c r="K290" s="157">
        <f t="shared" si="11"/>
        <v>0</v>
      </c>
    </row>
    <row r="291" spans="1:11" ht="18" customHeight="1" x14ac:dyDescent="0.2">
      <c r="A291" s="435" t="s">
        <v>175</v>
      </c>
      <c r="B291" s="23" t="s">
        <v>570</v>
      </c>
      <c r="C291" s="461"/>
      <c r="D291" s="25" t="s">
        <v>272</v>
      </c>
      <c r="E291" s="55">
        <v>1</v>
      </c>
      <c r="F291" s="549">
        <v>0</v>
      </c>
      <c r="G291" s="549">
        <v>0</v>
      </c>
      <c r="H291" s="549">
        <v>0</v>
      </c>
      <c r="I291" s="549">
        <v>0</v>
      </c>
      <c r="J291" s="550">
        <v>0</v>
      </c>
      <c r="K291" s="157">
        <f t="shared" si="11"/>
        <v>0</v>
      </c>
    </row>
    <row r="292" spans="1:11" ht="18" customHeight="1" x14ac:dyDescent="0.2">
      <c r="A292" s="435" t="s">
        <v>171</v>
      </c>
      <c r="B292" s="66" t="s">
        <v>569</v>
      </c>
      <c r="C292" s="536"/>
      <c r="D292" s="55" t="s">
        <v>272</v>
      </c>
      <c r="E292" s="55">
        <v>1</v>
      </c>
      <c r="F292" s="549">
        <v>0</v>
      </c>
      <c r="G292" s="549">
        <v>0</v>
      </c>
      <c r="H292" s="549">
        <v>0</v>
      </c>
      <c r="I292" s="549">
        <v>0</v>
      </c>
      <c r="J292" s="550">
        <v>0</v>
      </c>
      <c r="K292" s="157">
        <f t="shared" si="11"/>
        <v>0</v>
      </c>
    </row>
    <row r="293" spans="1:11" ht="25.5" customHeight="1" x14ac:dyDescent="0.2">
      <c r="A293" s="435" t="s">
        <v>172</v>
      </c>
      <c r="B293" s="23" t="s">
        <v>568</v>
      </c>
      <c r="C293" s="461"/>
      <c r="D293" s="25" t="s">
        <v>272</v>
      </c>
      <c r="E293" s="55">
        <v>1</v>
      </c>
      <c r="F293" s="549">
        <v>0</v>
      </c>
      <c r="G293" s="549">
        <v>0</v>
      </c>
      <c r="H293" s="549">
        <v>0</v>
      </c>
      <c r="I293" s="549">
        <v>0</v>
      </c>
      <c r="J293" s="550">
        <v>0</v>
      </c>
      <c r="K293" s="157">
        <f t="shared" si="11"/>
        <v>0</v>
      </c>
    </row>
    <row r="294" spans="1:11" ht="25.5" customHeight="1" x14ac:dyDescent="0.2">
      <c r="A294" s="435" t="s">
        <v>170</v>
      </c>
      <c r="B294" s="23" t="s">
        <v>573</v>
      </c>
      <c r="C294" s="461"/>
      <c r="D294" s="25" t="s">
        <v>272</v>
      </c>
      <c r="E294" s="55">
        <v>1</v>
      </c>
      <c r="F294" s="549">
        <v>0</v>
      </c>
      <c r="G294" s="549">
        <v>0</v>
      </c>
      <c r="H294" s="549">
        <v>0</v>
      </c>
      <c r="I294" s="549">
        <v>0</v>
      </c>
      <c r="J294" s="550">
        <v>0</v>
      </c>
      <c r="K294" s="157">
        <f t="shared" si="11"/>
        <v>0</v>
      </c>
    </row>
    <row r="295" spans="1:11" ht="18" customHeight="1" x14ac:dyDescent="0.2">
      <c r="A295" s="435" t="s">
        <v>176</v>
      </c>
      <c r="B295" s="66" t="s">
        <v>574</v>
      </c>
      <c r="C295" s="536"/>
      <c r="D295" s="55" t="s">
        <v>272</v>
      </c>
      <c r="E295" s="55">
        <v>1</v>
      </c>
      <c r="F295" s="549">
        <v>0</v>
      </c>
      <c r="G295" s="549">
        <v>0</v>
      </c>
      <c r="H295" s="549">
        <v>0</v>
      </c>
      <c r="I295" s="549">
        <v>0</v>
      </c>
      <c r="J295" s="550">
        <v>0</v>
      </c>
      <c r="K295" s="157">
        <f t="shared" si="11"/>
        <v>0</v>
      </c>
    </row>
    <row r="296" spans="1:11" ht="33.75" customHeight="1" x14ac:dyDescent="0.2">
      <c r="A296" s="435" t="s">
        <v>173</v>
      </c>
      <c r="B296" s="23" t="s">
        <v>575</v>
      </c>
      <c r="C296" s="461"/>
      <c r="D296" s="25" t="s">
        <v>272</v>
      </c>
      <c r="E296" s="55">
        <v>1</v>
      </c>
      <c r="F296" s="549">
        <v>0</v>
      </c>
      <c r="G296" s="549">
        <v>0</v>
      </c>
      <c r="H296" s="549">
        <v>0</v>
      </c>
      <c r="I296" s="549">
        <v>0</v>
      </c>
      <c r="J296" s="550">
        <v>0</v>
      </c>
      <c r="K296" s="157">
        <f t="shared" si="11"/>
        <v>0</v>
      </c>
    </row>
    <row r="297" spans="1:11" ht="18" customHeight="1" x14ac:dyDescent="0.2">
      <c r="A297" s="435" t="s">
        <v>166</v>
      </c>
      <c r="B297" s="66" t="s">
        <v>377</v>
      </c>
      <c r="C297" s="536"/>
      <c r="D297" s="55" t="s">
        <v>272</v>
      </c>
      <c r="E297" s="55">
        <v>1</v>
      </c>
      <c r="F297" s="549">
        <v>0</v>
      </c>
      <c r="G297" s="549">
        <v>0</v>
      </c>
      <c r="H297" s="549">
        <v>0</v>
      </c>
      <c r="I297" s="549">
        <v>0</v>
      </c>
      <c r="J297" s="550">
        <v>0</v>
      </c>
      <c r="K297" s="157">
        <f t="shared" si="11"/>
        <v>0</v>
      </c>
    </row>
    <row r="298" spans="1:11" ht="18" customHeight="1" x14ac:dyDescent="0.2">
      <c r="A298" s="435" t="s">
        <v>167</v>
      </c>
      <c r="B298" s="66" t="s">
        <v>576</v>
      </c>
      <c r="C298" s="536"/>
      <c r="D298" s="55" t="s">
        <v>272</v>
      </c>
      <c r="E298" s="55">
        <v>1</v>
      </c>
      <c r="F298" s="549">
        <v>0</v>
      </c>
      <c r="G298" s="549">
        <v>0</v>
      </c>
      <c r="H298" s="549">
        <v>0</v>
      </c>
      <c r="I298" s="549">
        <v>0</v>
      </c>
      <c r="J298" s="550">
        <v>0</v>
      </c>
      <c r="K298" s="157">
        <f t="shared" si="11"/>
        <v>0</v>
      </c>
    </row>
    <row r="299" spans="1:11" ht="16.5" customHeight="1" x14ac:dyDescent="0.2">
      <c r="A299" s="435" t="s">
        <v>168</v>
      </c>
      <c r="B299" s="66" t="s">
        <v>577</v>
      </c>
      <c r="C299" s="536"/>
      <c r="D299" s="55" t="s">
        <v>272</v>
      </c>
      <c r="E299" s="55">
        <v>1</v>
      </c>
      <c r="F299" s="549">
        <v>0</v>
      </c>
      <c r="G299" s="549">
        <v>0</v>
      </c>
      <c r="H299" s="549">
        <v>0</v>
      </c>
      <c r="I299" s="549">
        <v>0</v>
      </c>
      <c r="J299" s="550">
        <v>0</v>
      </c>
      <c r="K299" s="157">
        <f t="shared" si="11"/>
        <v>0</v>
      </c>
    </row>
    <row r="300" spans="1:11" ht="18" customHeight="1" x14ac:dyDescent="0.2">
      <c r="A300" s="221" t="s">
        <v>174</v>
      </c>
      <c r="B300" s="300" t="s">
        <v>578</v>
      </c>
      <c r="C300" s="536"/>
      <c r="D300" s="55" t="s">
        <v>3</v>
      </c>
      <c r="E300" s="55">
        <v>10</v>
      </c>
      <c r="F300" s="549">
        <v>0</v>
      </c>
      <c r="G300" s="549">
        <v>0</v>
      </c>
      <c r="H300" s="549">
        <v>0</v>
      </c>
      <c r="I300" s="549">
        <v>0</v>
      </c>
      <c r="J300" s="550">
        <v>0</v>
      </c>
      <c r="K300" s="157">
        <f t="shared" si="11"/>
        <v>0</v>
      </c>
    </row>
    <row r="301" spans="1:11" ht="18" customHeight="1" x14ac:dyDescent="0.2">
      <c r="A301" s="191" t="s">
        <v>189</v>
      </c>
      <c r="B301" s="27" t="s">
        <v>383</v>
      </c>
      <c r="C301" s="472"/>
      <c r="D301" s="252" t="s">
        <v>272</v>
      </c>
      <c r="E301" s="106">
        <v>1</v>
      </c>
      <c r="F301" s="567">
        <v>0</v>
      </c>
      <c r="G301" s="567">
        <v>0</v>
      </c>
      <c r="H301" s="567">
        <v>0</v>
      </c>
      <c r="I301" s="567">
        <v>0</v>
      </c>
      <c r="J301" s="568">
        <v>0</v>
      </c>
      <c r="K301" s="301">
        <f t="shared" si="11"/>
        <v>0</v>
      </c>
    </row>
    <row r="302" spans="1:11" s="348" customFormat="1" ht="18" customHeight="1" x14ac:dyDescent="0.2">
      <c r="A302" s="191" t="s">
        <v>190</v>
      </c>
      <c r="B302" s="27" t="s">
        <v>384</v>
      </c>
      <c r="C302" s="457"/>
      <c r="D302" s="25" t="s">
        <v>272</v>
      </c>
      <c r="E302" s="106">
        <v>2</v>
      </c>
      <c r="F302" s="549">
        <v>0</v>
      </c>
      <c r="G302" s="549">
        <v>0</v>
      </c>
      <c r="H302" s="549">
        <v>0</v>
      </c>
      <c r="I302" s="549">
        <v>0</v>
      </c>
      <c r="J302" s="550">
        <v>0</v>
      </c>
      <c r="K302" s="157">
        <f t="shared" si="11"/>
        <v>0</v>
      </c>
    </row>
    <row r="303" spans="1:11" s="346" customFormat="1" ht="18" customHeight="1" x14ac:dyDescent="0.2">
      <c r="A303" s="312"/>
      <c r="B303" s="15" t="s">
        <v>743</v>
      </c>
      <c r="C303" s="534"/>
      <c r="D303" s="15"/>
      <c r="E303" s="16"/>
      <c r="F303" s="551"/>
      <c r="G303" s="551"/>
      <c r="H303" s="551"/>
      <c r="I303" s="551"/>
      <c r="J303" s="552"/>
      <c r="K303" s="155">
        <f>SUM(K288:K302)</f>
        <v>0</v>
      </c>
    </row>
    <row r="304" spans="1:11" s="322" customFormat="1" ht="7.9" customHeight="1" x14ac:dyDescent="0.2">
      <c r="A304" s="448"/>
      <c r="B304" s="15"/>
      <c r="C304" s="547"/>
      <c r="D304" s="88"/>
      <c r="E304" s="320"/>
      <c r="F304" s="574"/>
      <c r="G304" s="574"/>
      <c r="H304" s="574"/>
      <c r="I304" s="574"/>
      <c r="J304" s="575"/>
      <c r="K304" s="321"/>
    </row>
    <row r="305" spans="1:11" ht="18" customHeight="1" x14ac:dyDescent="0.2">
      <c r="A305" s="312"/>
      <c r="B305" s="84" t="s">
        <v>582</v>
      </c>
      <c r="C305" s="540"/>
      <c r="D305" s="84"/>
      <c r="E305" s="55"/>
      <c r="F305" s="551"/>
      <c r="G305" s="551"/>
      <c r="H305" s="551"/>
      <c r="I305" s="551"/>
      <c r="J305" s="552"/>
      <c r="K305" s="155"/>
    </row>
    <row r="306" spans="1:11" ht="32.450000000000003" customHeight="1" x14ac:dyDescent="0.2">
      <c r="A306" s="435" t="s">
        <v>177</v>
      </c>
      <c r="B306" s="27" t="s">
        <v>583</v>
      </c>
      <c r="C306" s="457"/>
      <c r="D306" s="55" t="s">
        <v>483</v>
      </c>
      <c r="E306" s="55">
        <v>1</v>
      </c>
      <c r="F306" s="549">
        <v>0</v>
      </c>
      <c r="G306" s="549">
        <v>0</v>
      </c>
      <c r="H306" s="549">
        <v>0</v>
      </c>
      <c r="I306" s="549">
        <v>0</v>
      </c>
      <c r="J306" s="550">
        <v>0</v>
      </c>
      <c r="K306" s="159">
        <f t="shared" ref="K306:K319" si="12">E306*(G306+I306+J306)</f>
        <v>0</v>
      </c>
    </row>
    <row r="307" spans="1:11" ht="18" customHeight="1" x14ac:dyDescent="0.2">
      <c r="A307" s="435" t="s">
        <v>178</v>
      </c>
      <c r="B307" s="23" t="s">
        <v>584</v>
      </c>
      <c r="C307" s="461"/>
      <c r="D307" s="55" t="s">
        <v>272</v>
      </c>
      <c r="E307" s="55">
        <v>2</v>
      </c>
      <c r="F307" s="549">
        <v>0</v>
      </c>
      <c r="G307" s="549">
        <v>0</v>
      </c>
      <c r="H307" s="549">
        <v>0</v>
      </c>
      <c r="I307" s="549">
        <v>0</v>
      </c>
      <c r="J307" s="550">
        <v>0</v>
      </c>
      <c r="K307" s="159">
        <f t="shared" si="12"/>
        <v>0</v>
      </c>
    </row>
    <row r="308" spans="1:11" ht="18" customHeight="1" x14ac:dyDescent="0.2">
      <c r="A308" s="435" t="s">
        <v>179</v>
      </c>
      <c r="B308" s="23" t="s">
        <v>585</v>
      </c>
      <c r="C308" s="461"/>
      <c r="D308" s="55" t="s">
        <v>272</v>
      </c>
      <c r="E308" s="55">
        <v>2</v>
      </c>
      <c r="F308" s="549">
        <v>0</v>
      </c>
      <c r="G308" s="549">
        <v>0</v>
      </c>
      <c r="H308" s="549">
        <v>0</v>
      </c>
      <c r="I308" s="549">
        <v>0</v>
      </c>
      <c r="J308" s="550">
        <v>0</v>
      </c>
      <c r="K308" s="159">
        <f t="shared" si="12"/>
        <v>0</v>
      </c>
    </row>
    <row r="309" spans="1:11" ht="18" customHeight="1" x14ac:dyDescent="0.2">
      <c r="A309" s="435" t="s">
        <v>180</v>
      </c>
      <c r="B309" s="23" t="s">
        <v>586</v>
      </c>
      <c r="C309" s="461"/>
      <c r="D309" s="55" t="s">
        <v>272</v>
      </c>
      <c r="E309" s="55">
        <v>2</v>
      </c>
      <c r="F309" s="549">
        <v>0</v>
      </c>
      <c r="G309" s="549">
        <v>0</v>
      </c>
      <c r="H309" s="549">
        <v>0</v>
      </c>
      <c r="I309" s="549">
        <v>0</v>
      </c>
      <c r="J309" s="550">
        <v>0</v>
      </c>
      <c r="K309" s="159">
        <f t="shared" si="12"/>
        <v>0</v>
      </c>
    </row>
    <row r="310" spans="1:11" ht="18" customHeight="1" x14ac:dyDescent="0.2">
      <c r="A310" s="435" t="s">
        <v>181</v>
      </c>
      <c r="B310" s="23" t="s">
        <v>587</v>
      </c>
      <c r="C310" s="461"/>
      <c r="D310" s="55" t="s">
        <v>272</v>
      </c>
      <c r="E310" s="55">
        <v>2</v>
      </c>
      <c r="F310" s="549">
        <v>0</v>
      </c>
      <c r="G310" s="549">
        <v>0</v>
      </c>
      <c r="H310" s="549">
        <v>0</v>
      </c>
      <c r="I310" s="549">
        <v>0</v>
      </c>
      <c r="J310" s="550">
        <v>0</v>
      </c>
      <c r="K310" s="159">
        <f t="shared" si="12"/>
        <v>0</v>
      </c>
    </row>
    <row r="311" spans="1:11" ht="18" customHeight="1" x14ac:dyDescent="0.2">
      <c r="A311" s="435" t="s">
        <v>182</v>
      </c>
      <c r="B311" s="23" t="s">
        <v>588</v>
      </c>
      <c r="C311" s="461"/>
      <c r="D311" s="55" t="s">
        <v>272</v>
      </c>
      <c r="E311" s="55">
        <v>2</v>
      </c>
      <c r="F311" s="549">
        <v>0</v>
      </c>
      <c r="G311" s="549">
        <v>0</v>
      </c>
      <c r="H311" s="549">
        <v>0</v>
      </c>
      <c r="I311" s="549">
        <v>0</v>
      </c>
      <c r="J311" s="550">
        <v>0</v>
      </c>
      <c r="K311" s="159">
        <f t="shared" si="12"/>
        <v>0</v>
      </c>
    </row>
    <row r="312" spans="1:11" ht="18" customHeight="1" x14ac:dyDescent="0.2">
      <c r="A312" s="435" t="s">
        <v>183</v>
      </c>
      <c r="B312" s="23" t="s">
        <v>589</v>
      </c>
      <c r="C312" s="461"/>
      <c r="D312" s="55" t="s">
        <v>272</v>
      </c>
      <c r="E312" s="55">
        <v>2</v>
      </c>
      <c r="F312" s="549">
        <v>0</v>
      </c>
      <c r="G312" s="549">
        <v>0</v>
      </c>
      <c r="H312" s="549">
        <v>0</v>
      </c>
      <c r="I312" s="549">
        <v>0</v>
      </c>
      <c r="J312" s="550">
        <v>0</v>
      </c>
      <c r="K312" s="159">
        <f t="shared" si="12"/>
        <v>0</v>
      </c>
    </row>
    <row r="313" spans="1:11" ht="18" customHeight="1" x14ac:dyDescent="0.2">
      <c r="A313" s="435" t="s">
        <v>184</v>
      </c>
      <c r="B313" s="23" t="s">
        <v>590</v>
      </c>
      <c r="C313" s="461"/>
      <c r="D313" s="55" t="s">
        <v>272</v>
      </c>
      <c r="E313" s="55">
        <v>1</v>
      </c>
      <c r="F313" s="549">
        <v>0</v>
      </c>
      <c r="G313" s="549">
        <v>0</v>
      </c>
      <c r="H313" s="549">
        <v>0</v>
      </c>
      <c r="I313" s="549">
        <v>0</v>
      </c>
      <c r="J313" s="550">
        <v>0</v>
      </c>
      <c r="K313" s="159">
        <f t="shared" si="12"/>
        <v>0</v>
      </c>
    </row>
    <row r="314" spans="1:11" ht="18" customHeight="1" x14ac:dyDescent="0.2">
      <c r="A314" s="435" t="s">
        <v>185</v>
      </c>
      <c r="B314" s="23" t="s">
        <v>591</v>
      </c>
      <c r="C314" s="461"/>
      <c r="D314" s="55" t="s">
        <v>272</v>
      </c>
      <c r="E314" s="55">
        <v>1</v>
      </c>
      <c r="F314" s="549">
        <v>0</v>
      </c>
      <c r="G314" s="549">
        <v>0</v>
      </c>
      <c r="H314" s="549">
        <v>0</v>
      </c>
      <c r="I314" s="549">
        <v>0</v>
      </c>
      <c r="J314" s="550">
        <v>0</v>
      </c>
      <c r="K314" s="159">
        <f t="shared" si="12"/>
        <v>0</v>
      </c>
    </row>
    <row r="315" spans="1:11" ht="18" customHeight="1" x14ac:dyDescent="0.2">
      <c r="A315" s="435" t="s">
        <v>158</v>
      </c>
      <c r="B315" s="23" t="s">
        <v>592</v>
      </c>
      <c r="C315" s="461"/>
      <c r="D315" s="55" t="s">
        <v>272</v>
      </c>
      <c r="E315" s="55">
        <v>1</v>
      </c>
      <c r="F315" s="549">
        <v>0</v>
      </c>
      <c r="G315" s="549">
        <v>0</v>
      </c>
      <c r="H315" s="549">
        <v>0</v>
      </c>
      <c r="I315" s="549">
        <v>0</v>
      </c>
      <c r="J315" s="550">
        <v>0</v>
      </c>
      <c r="K315" s="159">
        <f t="shared" si="12"/>
        <v>0</v>
      </c>
    </row>
    <row r="316" spans="1:11" ht="18" customHeight="1" x14ac:dyDescent="0.2">
      <c r="A316" s="435" t="s">
        <v>159</v>
      </c>
      <c r="B316" s="23" t="s">
        <v>593</v>
      </c>
      <c r="C316" s="461"/>
      <c r="D316" s="55" t="s">
        <v>483</v>
      </c>
      <c r="E316" s="55">
        <v>1</v>
      </c>
      <c r="F316" s="549">
        <v>0</v>
      </c>
      <c r="G316" s="549">
        <v>0</v>
      </c>
      <c r="H316" s="549">
        <v>0</v>
      </c>
      <c r="I316" s="549">
        <v>0</v>
      </c>
      <c r="J316" s="550">
        <v>0</v>
      </c>
      <c r="K316" s="159">
        <f t="shared" si="12"/>
        <v>0</v>
      </c>
    </row>
    <row r="317" spans="1:11" ht="18" customHeight="1" x14ac:dyDescent="0.2">
      <c r="A317" s="435" t="s">
        <v>155</v>
      </c>
      <c r="B317" s="23" t="s">
        <v>594</v>
      </c>
      <c r="C317" s="543"/>
      <c r="D317" s="55" t="s">
        <v>272</v>
      </c>
      <c r="E317" s="55">
        <v>5</v>
      </c>
      <c r="F317" s="549">
        <v>0</v>
      </c>
      <c r="G317" s="549">
        <v>0</v>
      </c>
      <c r="H317" s="549">
        <v>0</v>
      </c>
      <c r="I317" s="549">
        <v>0</v>
      </c>
      <c r="J317" s="550">
        <v>0</v>
      </c>
      <c r="K317" s="159">
        <f t="shared" si="12"/>
        <v>0</v>
      </c>
    </row>
    <row r="318" spans="1:11" ht="18" customHeight="1" x14ac:dyDescent="0.2">
      <c r="A318" s="435" t="s">
        <v>156</v>
      </c>
      <c r="B318" s="23" t="s">
        <v>595</v>
      </c>
      <c r="C318" s="543"/>
      <c r="D318" s="55" t="s">
        <v>272</v>
      </c>
      <c r="E318" s="55">
        <v>5</v>
      </c>
      <c r="F318" s="549">
        <v>0</v>
      </c>
      <c r="G318" s="549">
        <v>0</v>
      </c>
      <c r="H318" s="549">
        <v>0</v>
      </c>
      <c r="I318" s="549">
        <v>0</v>
      </c>
      <c r="J318" s="550">
        <v>0</v>
      </c>
      <c r="K318" s="159">
        <f t="shared" si="12"/>
        <v>0</v>
      </c>
    </row>
    <row r="319" spans="1:11" ht="18" customHeight="1" x14ac:dyDescent="0.2">
      <c r="A319" s="435" t="s">
        <v>157</v>
      </c>
      <c r="B319" s="23" t="s">
        <v>596</v>
      </c>
      <c r="C319" s="543"/>
      <c r="D319" s="55" t="s">
        <v>272</v>
      </c>
      <c r="E319" s="55">
        <v>5</v>
      </c>
      <c r="F319" s="549">
        <v>0</v>
      </c>
      <c r="G319" s="549">
        <v>0</v>
      </c>
      <c r="H319" s="549">
        <v>0</v>
      </c>
      <c r="I319" s="549">
        <v>0</v>
      </c>
      <c r="J319" s="550">
        <v>0</v>
      </c>
      <c r="K319" s="159">
        <f t="shared" si="12"/>
        <v>0</v>
      </c>
    </row>
    <row r="320" spans="1:11" ht="18" customHeight="1" x14ac:dyDescent="0.2">
      <c r="A320" s="312"/>
      <c r="B320" s="15" t="s">
        <v>433</v>
      </c>
      <c r="C320" s="534"/>
      <c r="D320" s="15"/>
      <c r="E320" s="16"/>
      <c r="F320" s="569"/>
      <c r="G320" s="569"/>
      <c r="H320" s="569"/>
      <c r="I320" s="569"/>
      <c r="J320" s="570"/>
      <c r="K320" s="160">
        <f>SUM(K306:K319)</f>
        <v>0</v>
      </c>
    </row>
    <row r="321" spans="1:11" ht="18" customHeight="1" x14ac:dyDescent="0.2">
      <c r="A321" s="449"/>
      <c r="B321" s="15"/>
      <c r="C321" s="548"/>
      <c r="D321" s="58"/>
      <c r="E321" s="59"/>
      <c r="F321" s="576"/>
      <c r="G321" s="576"/>
      <c r="H321" s="576"/>
      <c r="I321" s="576"/>
      <c r="J321" s="577"/>
      <c r="K321" s="162"/>
    </row>
    <row r="322" spans="1:11" ht="18" customHeight="1" x14ac:dyDescent="0.2">
      <c r="A322" s="312"/>
      <c r="B322" s="78" t="s">
        <v>597</v>
      </c>
      <c r="C322" s="535"/>
      <c r="D322" s="78"/>
      <c r="E322" s="55"/>
      <c r="F322" s="553"/>
      <c r="G322" s="553"/>
      <c r="H322" s="553"/>
      <c r="I322" s="553"/>
      <c r="J322" s="554"/>
      <c r="K322" s="157"/>
    </row>
    <row r="323" spans="1:11" ht="18" customHeight="1" x14ac:dyDescent="0.2">
      <c r="A323" s="191" t="s">
        <v>160</v>
      </c>
      <c r="B323" s="23" t="s">
        <v>411</v>
      </c>
      <c r="C323" s="534"/>
      <c r="D323" s="55" t="s">
        <v>272</v>
      </c>
      <c r="E323" s="55">
        <v>2</v>
      </c>
      <c r="F323" s="549">
        <v>0</v>
      </c>
      <c r="G323" s="549">
        <v>0</v>
      </c>
      <c r="H323" s="549">
        <v>0</v>
      </c>
      <c r="I323" s="549">
        <v>0</v>
      </c>
      <c r="J323" s="550">
        <v>0</v>
      </c>
      <c r="K323" s="157">
        <f>E323*(G323+I323+J323)</f>
        <v>0</v>
      </c>
    </row>
    <row r="324" spans="1:11" ht="18" customHeight="1" x14ac:dyDescent="0.2">
      <c r="A324" s="182" t="s">
        <v>160</v>
      </c>
      <c r="B324" s="82" t="s">
        <v>522</v>
      </c>
      <c r="C324" s="534"/>
      <c r="D324" s="55" t="s">
        <v>483</v>
      </c>
      <c r="E324" s="55">
        <v>2</v>
      </c>
      <c r="F324" s="549">
        <v>0</v>
      </c>
      <c r="G324" s="549">
        <v>0</v>
      </c>
      <c r="H324" s="549">
        <v>0</v>
      </c>
      <c r="I324" s="549">
        <v>0</v>
      </c>
      <c r="J324" s="550">
        <v>0</v>
      </c>
      <c r="K324" s="157">
        <f>E324*(G324+I324+J324)</f>
        <v>0</v>
      </c>
    </row>
    <row r="325" spans="1:11" ht="18" customHeight="1" x14ac:dyDescent="0.2">
      <c r="A325" s="191" t="s">
        <v>161</v>
      </c>
      <c r="B325" s="23" t="s">
        <v>412</v>
      </c>
      <c r="C325" s="534"/>
      <c r="D325" s="55" t="s">
        <v>272</v>
      </c>
      <c r="E325" s="55">
        <v>2</v>
      </c>
      <c r="F325" s="549">
        <v>0</v>
      </c>
      <c r="G325" s="549">
        <v>0</v>
      </c>
      <c r="H325" s="549">
        <v>0</v>
      </c>
      <c r="I325" s="549">
        <v>0</v>
      </c>
      <c r="J325" s="550">
        <v>0</v>
      </c>
      <c r="K325" s="157">
        <f>E325*(G325+I325+J325)</f>
        <v>0</v>
      </c>
    </row>
    <row r="326" spans="1:11" ht="18" customHeight="1" x14ac:dyDescent="0.2">
      <c r="A326" s="441" t="s">
        <v>162</v>
      </c>
      <c r="B326" s="23" t="s">
        <v>523</v>
      </c>
      <c r="C326" s="534"/>
      <c r="D326" s="55" t="s">
        <v>483</v>
      </c>
      <c r="E326" s="55">
        <v>2</v>
      </c>
      <c r="F326" s="549">
        <v>0</v>
      </c>
      <c r="G326" s="549">
        <v>0</v>
      </c>
      <c r="H326" s="549">
        <v>0</v>
      </c>
      <c r="I326" s="549">
        <v>0</v>
      </c>
      <c r="J326" s="550">
        <v>0</v>
      </c>
      <c r="K326" s="157">
        <f>E326*(G326+I326+J326)</f>
        <v>0</v>
      </c>
    </row>
    <row r="327" spans="1:11" ht="18" customHeight="1" x14ac:dyDescent="0.2">
      <c r="A327" s="191" t="s">
        <v>163</v>
      </c>
      <c r="B327" s="23" t="s">
        <v>524</v>
      </c>
      <c r="C327" s="534"/>
      <c r="D327" s="81" t="s">
        <v>483</v>
      </c>
      <c r="E327" s="55">
        <v>2</v>
      </c>
      <c r="F327" s="549">
        <v>0</v>
      </c>
      <c r="G327" s="549">
        <v>0</v>
      </c>
      <c r="H327" s="549">
        <v>0</v>
      </c>
      <c r="I327" s="549">
        <v>0</v>
      </c>
      <c r="J327" s="550">
        <v>0</v>
      </c>
      <c r="K327" s="157">
        <f>E327*(G327+I327+J327)</f>
        <v>0</v>
      </c>
    </row>
    <row r="328" spans="1:11" ht="18" customHeight="1" x14ac:dyDescent="0.2">
      <c r="A328" s="312"/>
      <c r="B328" s="15" t="s">
        <v>433</v>
      </c>
      <c r="C328" s="534"/>
      <c r="D328" s="15"/>
      <c r="E328" s="16"/>
      <c r="F328" s="551"/>
      <c r="G328" s="551"/>
      <c r="H328" s="551"/>
      <c r="I328" s="551"/>
      <c r="J328" s="552"/>
      <c r="K328" s="155">
        <f>SUM(K323:K327)</f>
        <v>0</v>
      </c>
    </row>
    <row r="329" spans="1:11" s="348" customFormat="1" ht="18" customHeight="1" x14ac:dyDescent="0.2">
      <c r="A329" s="312"/>
      <c r="B329" s="15"/>
      <c r="C329" s="534"/>
      <c r="D329" s="15"/>
      <c r="E329" s="16"/>
      <c r="F329" s="551"/>
      <c r="G329" s="551"/>
      <c r="H329" s="551"/>
      <c r="I329" s="551"/>
      <c r="J329" s="552"/>
      <c r="K329" s="155"/>
    </row>
    <row r="330" spans="1:11" s="349" customFormat="1" ht="18" customHeight="1" x14ac:dyDescent="0.2">
      <c r="A330" s="314"/>
      <c r="B330" s="44" t="s">
        <v>599</v>
      </c>
      <c r="C330" s="578"/>
      <c r="D330" s="44"/>
      <c r="E330" s="18"/>
      <c r="F330" s="407"/>
      <c r="G330" s="407"/>
      <c r="H330" s="407"/>
      <c r="I330" s="407"/>
      <c r="J330" s="408"/>
      <c r="K330" s="158">
        <f>K285+K303+K320+K328</f>
        <v>0</v>
      </c>
    </row>
    <row r="331" spans="1:11" s="322" customFormat="1" ht="6" customHeight="1" x14ac:dyDescent="0.2">
      <c r="A331" s="450"/>
      <c r="C331" s="579"/>
      <c r="E331" s="323"/>
      <c r="F331" s="410"/>
      <c r="G331" s="410"/>
      <c r="H331" s="410"/>
      <c r="I331" s="410"/>
      <c r="J331" s="410"/>
      <c r="K331" s="324"/>
    </row>
    <row r="332" spans="1:11" ht="18" customHeight="1" x14ac:dyDescent="0.2">
      <c r="A332" s="442">
        <v>9002</v>
      </c>
      <c r="B332" s="1" t="s">
        <v>484</v>
      </c>
      <c r="C332" s="539"/>
      <c r="D332" s="1"/>
      <c r="E332" s="137"/>
      <c r="F332" s="409"/>
      <c r="G332" s="409"/>
      <c r="H332" s="409"/>
      <c r="I332" s="409"/>
      <c r="J332" s="409"/>
      <c r="K332" s="204"/>
    </row>
    <row r="333" spans="1:11" ht="40.35" customHeight="1" x14ac:dyDescent="0.2">
      <c r="A333" s="442" t="s">
        <v>25</v>
      </c>
      <c r="B333" s="19" t="s">
        <v>604</v>
      </c>
      <c r="C333" s="580"/>
      <c r="D333" s="19"/>
      <c r="E333" s="137"/>
      <c r="F333" s="409"/>
      <c r="G333" s="409"/>
      <c r="H333" s="409"/>
      <c r="I333" s="409"/>
      <c r="J333" s="409"/>
      <c r="K333" s="204"/>
    </row>
    <row r="334" spans="1:11" ht="38.25" x14ac:dyDescent="0.2">
      <c r="A334" s="312"/>
      <c r="B334" s="39" t="s">
        <v>605</v>
      </c>
      <c r="C334" s="460"/>
      <c r="D334" s="36"/>
      <c r="E334" s="55"/>
      <c r="F334" s="411"/>
      <c r="G334" s="411"/>
      <c r="H334" s="411"/>
      <c r="I334" s="411"/>
      <c r="J334" s="412"/>
      <c r="K334" s="157"/>
    </row>
    <row r="335" spans="1:11" ht="18" customHeight="1" x14ac:dyDescent="0.2">
      <c r="A335" s="588"/>
      <c r="B335" s="536"/>
      <c r="C335" s="536"/>
      <c r="D335" s="536"/>
      <c r="E335" s="589"/>
      <c r="F335" s="590">
        <v>0</v>
      </c>
      <c r="G335" s="590">
        <v>0</v>
      </c>
      <c r="H335" s="590">
        <v>0</v>
      </c>
      <c r="I335" s="590">
        <v>0</v>
      </c>
      <c r="J335" s="591">
        <v>0</v>
      </c>
      <c r="K335" s="157">
        <f t="shared" ref="K335:K344" si="13">E335*(G335+I335+J335)</f>
        <v>0</v>
      </c>
    </row>
    <row r="336" spans="1:11" ht="18" customHeight="1" x14ac:dyDescent="0.2">
      <c r="A336" s="588"/>
      <c r="B336" s="536"/>
      <c r="C336" s="536"/>
      <c r="D336" s="536"/>
      <c r="E336" s="589"/>
      <c r="F336" s="590">
        <v>0</v>
      </c>
      <c r="G336" s="590">
        <v>0</v>
      </c>
      <c r="H336" s="590">
        <v>0</v>
      </c>
      <c r="I336" s="590">
        <v>0</v>
      </c>
      <c r="J336" s="591">
        <v>0</v>
      </c>
      <c r="K336" s="157">
        <f t="shared" si="13"/>
        <v>0</v>
      </c>
    </row>
    <row r="337" spans="1:11" ht="18" customHeight="1" x14ac:dyDescent="0.2">
      <c r="A337" s="588"/>
      <c r="B337" s="536"/>
      <c r="C337" s="536"/>
      <c r="D337" s="536"/>
      <c r="E337" s="589"/>
      <c r="F337" s="590">
        <v>0</v>
      </c>
      <c r="G337" s="590">
        <v>0</v>
      </c>
      <c r="H337" s="590">
        <v>0</v>
      </c>
      <c r="I337" s="590">
        <v>0</v>
      </c>
      <c r="J337" s="591">
        <v>0</v>
      </c>
      <c r="K337" s="157">
        <f t="shared" si="13"/>
        <v>0</v>
      </c>
    </row>
    <row r="338" spans="1:11" ht="18" customHeight="1" x14ac:dyDescent="0.2">
      <c r="A338" s="588"/>
      <c r="B338" s="536"/>
      <c r="C338" s="536"/>
      <c r="D338" s="536"/>
      <c r="E338" s="589"/>
      <c r="F338" s="590">
        <v>0</v>
      </c>
      <c r="G338" s="590">
        <v>0</v>
      </c>
      <c r="H338" s="590">
        <v>0</v>
      </c>
      <c r="I338" s="590">
        <v>0</v>
      </c>
      <c r="J338" s="591">
        <v>0</v>
      </c>
      <c r="K338" s="157">
        <f t="shared" si="13"/>
        <v>0</v>
      </c>
    </row>
    <row r="339" spans="1:11" ht="18" customHeight="1" x14ac:dyDescent="0.2">
      <c r="A339" s="588"/>
      <c r="B339" s="536"/>
      <c r="C339" s="536"/>
      <c r="D339" s="536"/>
      <c r="E339" s="589"/>
      <c r="F339" s="590">
        <v>0</v>
      </c>
      <c r="G339" s="590">
        <v>0</v>
      </c>
      <c r="H339" s="590">
        <v>0</v>
      </c>
      <c r="I339" s="590">
        <v>0</v>
      </c>
      <c r="J339" s="591">
        <v>0</v>
      </c>
      <c r="K339" s="157">
        <f t="shared" si="13"/>
        <v>0</v>
      </c>
    </row>
    <row r="340" spans="1:11" ht="18" customHeight="1" x14ac:dyDescent="0.2">
      <c r="A340" s="588"/>
      <c r="B340" s="536"/>
      <c r="C340" s="536"/>
      <c r="D340" s="536"/>
      <c r="E340" s="589"/>
      <c r="F340" s="590">
        <v>0</v>
      </c>
      <c r="G340" s="590">
        <v>0</v>
      </c>
      <c r="H340" s="590">
        <v>0</v>
      </c>
      <c r="I340" s="590">
        <v>0</v>
      </c>
      <c r="J340" s="591">
        <v>0</v>
      </c>
      <c r="K340" s="157">
        <f t="shared" si="13"/>
        <v>0</v>
      </c>
    </row>
    <row r="341" spans="1:11" ht="18" customHeight="1" x14ac:dyDescent="0.2">
      <c r="A341" s="588"/>
      <c r="B341" s="536"/>
      <c r="C341" s="536"/>
      <c r="D341" s="536"/>
      <c r="E341" s="589"/>
      <c r="F341" s="590">
        <v>0</v>
      </c>
      <c r="G341" s="590">
        <v>0</v>
      </c>
      <c r="H341" s="590">
        <v>0</v>
      </c>
      <c r="I341" s="590">
        <v>0</v>
      </c>
      <c r="J341" s="591">
        <v>0</v>
      </c>
      <c r="K341" s="157">
        <f t="shared" si="13"/>
        <v>0</v>
      </c>
    </row>
    <row r="342" spans="1:11" ht="18" customHeight="1" x14ac:dyDescent="0.2">
      <c r="A342" s="588"/>
      <c r="B342" s="536"/>
      <c r="C342" s="536"/>
      <c r="D342" s="536"/>
      <c r="E342" s="589"/>
      <c r="F342" s="590">
        <v>0</v>
      </c>
      <c r="G342" s="590">
        <v>0</v>
      </c>
      <c r="H342" s="590">
        <v>0</v>
      </c>
      <c r="I342" s="590">
        <v>0</v>
      </c>
      <c r="J342" s="591">
        <v>0</v>
      </c>
      <c r="K342" s="157">
        <f t="shared" si="13"/>
        <v>0</v>
      </c>
    </row>
    <row r="343" spans="1:11" ht="18" customHeight="1" x14ac:dyDescent="0.2">
      <c r="A343" s="588"/>
      <c r="B343" s="543"/>
      <c r="C343" s="543"/>
      <c r="D343" s="543"/>
      <c r="E343" s="589"/>
      <c r="F343" s="590">
        <v>0</v>
      </c>
      <c r="G343" s="590">
        <v>0</v>
      </c>
      <c r="H343" s="590">
        <v>0</v>
      </c>
      <c r="I343" s="590">
        <v>0</v>
      </c>
      <c r="J343" s="591">
        <v>0</v>
      </c>
      <c r="K343" s="157">
        <f t="shared" si="13"/>
        <v>0</v>
      </c>
    </row>
    <row r="344" spans="1:11" ht="18" customHeight="1" x14ac:dyDescent="0.2">
      <c r="A344" s="592"/>
      <c r="B344" s="581"/>
      <c r="C344" s="581"/>
      <c r="D344" s="581"/>
      <c r="E344" s="593"/>
      <c r="F344" s="594">
        <v>0</v>
      </c>
      <c r="G344" s="594">
        <v>0</v>
      </c>
      <c r="H344" s="594">
        <v>0</v>
      </c>
      <c r="I344" s="594">
        <v>0</v>
      </c>
      <c r="J344" s="595">
        <v>0</v>
      </c>
      <c r="K344" s="303">
        <f t="shared" si="13"/>
        <v>0</v>
      </c>
    </row>
    <row r="345" spans="1:11" ht="18" customHeight="1" x14ac:dyDescent="0.2">
      <c r="A345" s="451"/>
      <c r="B345" s="43" t="s">
        <v>608</v>
      </c>
      <c r="C345" s="582"/>
      <c r="D345" s="45"/>
      <c r="E345" s="304"/>
      <c r="F345" s="413"/>
      <c r="G345" s="413"/>
      <c r="H345" s="413"/>
      <c r="I345" s="413"/>
      <c r="J345" s="413"/>
      <c r="K345" s="350">
        <f>SUM(K335:K344)</f>
        <v>0</v>
      </c>
    </row>
    <row r="346" spans="1:11" ht="38.25" x14ac:dyDescent="0.2">
      <c r="A346" s="442" t="s">
        <v>19</v>
      </c>
      <c r="B346" s="19" t="s">
        <v>606</v>
      </c>
      <c r="C346" s="580"/>
      <c r="D346" s="19"/>
      <c r="E346" s="137"/>
      <c r="F346" s="409"/>
      <c r="G346" s="409"/>
      <c r="H346" s="409"/>
      <c r="I346" s="409"/>
      <c r="J346" s="409"/>
      <c r="K346" s="204"/>
    </row>
    <row r="347" spans="1:11" ht="38.25" x14ac:dyDescent="0.2">
      <c r="A347" s="312"/>
      <c r="B347" s="39" t="s">
        <v>605</v>
      </c>
      <c r="C347" s="460"/>
      <c r="D347" s="36"/>
      <c r="E347" s="55"/>
      <c r="F347" s="411"/>
      <c r="G347" s="411"/>
      <c r="H347" s="411"/>
      <c r="I347" s="411"/>
      <c r="J347" s="412"/>
      <c r="K347" s="157"/>
    </row>
    <row r="348" spans="1:11" ht="18" customHeight="1" x14ac:dyDescent="0.2">
      <c r="A348" s="588"/>
      <c r="B348" s="536"/>
      <c r="C348" s="536"/>
      <c r="D348" s="536"/>
      <c r="E348" s="589"/>
      <c r="F348" s="590">
        <v>0</v>
      </c>
      <c r="G348" s="590">
        <v>0</v>
      </c>
      <c r="H348" s="590">
        <v>0</v>
      </c>
      <c r="I348" s="590">
        <v>0</v>
      </c>
      <c r="J348" s="591">
        <v>0</v>
      </c>
      <c r="K348" s="157">
        <f t="shared" ref="K348:K357" si="14">E348*(G348+I348+J348)</f>
        <v>0</v>
      </c>
    </row>
    <row r="349" spans="1:11" ht="18" customHeight="1" x14ac:dyDescent="0.2">
      <c r="A349" s="588"/>
      <c r="B349" s="536"/>
      <c r="C349" s="536"/>
      <c r="D349" s="536"/>
      <c r="E349" s="589"/>
      <c r="F349" s="590">
        <v>0</v>
      </c>
      <c r="G349" s="590">
        <v>0</v>
      </c>
      <c r="H349" s="590">
        <v>0</v>
      </c>
      <c r="I349" s="590">
        <v>0</v>
      </c>
      <c r="J349" s="591">
        <v>0</v>
      </c>
      <c r="K349" s="157">
        <f t="shared" si="14"/>
        <v>0</v>
      </c>
    </row>
    <row r="350" spans="1:11" ht="18" customHeight="1" x14ac:dyDescent="0.2">
      <c r="A350" s="588"/>
      <c r="B350" s="536"/>
      <c r="C350" s="536"/>
      <c r="D350" s="536"/>
      <c r="E350" s="589"/>
      <c r="F350" s="590">
        <v>0</v>
      </c>
      <c r="G350" s="590">
        <v>0</v>
      </c>
      <c r="H350" s="590">
        <v>0</v>
      </c>
      <c r="I350" s="590">
        <v>0</v>
      </c>
      <c r="J350" s="591">
        <v>0</v>
      </c>
      <c r="K350" s="157">
        <f t="shared" si="14"/>
        <v>0</v>
      </c>
    </row>
    <row r="351" spans="1:11" ht="18" customHeight="1" x14ac:dyDescent="0.2">
      <c r="A351" s="588"/>
      <c r="B351" s="536"/>
      <c r="C351" s="536"/>
      <c r="D351" s="536"/>
      <c r="E351" s="589"/>
      <c r="F351" s="590">
        <v>0</v>
      </c>
      <c r="G351" s="590">
        <v>0</v>
      </c>
      <c r="H351" s="590">
        <v>0</v>
      </c>
      <c r="I351" s="590">
        <v>0</v>
      </c>
      <c r="J351" s="591">
        <v>0</v>
      </c>
      <c r="K351" s="157">
        <f t="shared" si="14"/>
        <v>0</v>
      </c>
    </row>
    <row r="352" spans="1:11" ht="18" customHeight="1" x14ac:dyDescent="0.2">
      <c r="A352" s="588"/>
      <c r="B352" s="536"/>
      <c r="C352" s="536"/>
      <c r="D352" s="536"/>
      <c r="E352" s="589"/>
      <c r="F352" s="590">
        <v>0</v>
      </c>
      <c r="G352" s="590">
        <v>0</v>
      </c>
      <c r="H352" s="590">
        <v>0</v>
      </c>
      <c r="I352" s="590">
        <v>0</v>
      </c>
      <c r="J352" s="591">
        <v>0</v>
      </c>
      <c r="K352" s="157">
        <f t="shared" si="14"/>
        <v>0</v>
      </c>
    </row>
    <row r="353" spans="1:11" ht="18" customHeight="1" x14ac:dyDescent="0.2">
      <c r="A353" s="588"/>
      <c r="B353" s="536"/>
      <c r="C353" s="536"/>
      <c r="D353" s="536"/>
      <c r="E353" s="589"/>
      <c r="F353" s="590">
        <v>0</v>
      </c>
      <c r="G353" s="590">
        <v>0</v>
      </c>
      <c r="H353" s="590">
        <v>0</v>
      </c>
      <c r="I353" s="590">
        <v>0</v>
      </c>
      <c r="J353" s="591">
        <v>0</v>
      </c>
      <c r="K353" s="157">
        <f t="shared" si="14"/>
        <v>0</v>
      </c>
    </row>
    <row r="354" spans="1:11" ht="18" customHeight="1" x14ac:dyDescent="0.2">
      <c r="A354" s="588"/>
      <c r="B354" s="536"/>
      <c r="C354" s="536"/>
      <c r="D354" s="536"/>
      <c r="E354" s="589"/>
      <c r="F354" s="590">
        <v>0</v>
      </c>
      <c r="G354" s="590">
        <v>0</v>
      </c>
      <c r="H354" s="590">
        <v>0</v>
      </c>
      <c r="I354" s="590">
        <v>0</v>
      </c>
      <c r="J354" s="591">
        <v>0</v>
      </c>
      <c r="K354" s="157">
        <f t="shared" si="14"/>
        <v>0</v>
      </c>
    </row>
    <row r="355" spans="1:11" ht="18" customHeight="1" x14ac:dyDescent="0.2">
      <c r="A355" s="588"/>
      <c r="B355" s="536"/>
      <c r="C355" s="536"/>
      <c r="D355" s="536"/>
      <c r="E355" s="589"/>
      <c r="F355" s="590">
        <v>0</v>
      </c>
      <c r="G355" s="590">
        <v>0</v>
      </c>
      <c r="H355" s="590">
        <v>0</v>
      </c>
      <c r="I355" s="590">
        <v>0</v>
      </c>
      <c r="J355" s="591">
        <v>0</v>
      </c>
      <c r="K355" s="157">
        <f t="shared" si="14"/>
        <v>0</v>
      </c>
    </row>
    <row r="356" spans="1:11" ht="18" customHeight="1" x14ac:dyDescent="0.2">
      <c r="A356" s="588"/>
      <c r="B356" s="536"/>
      <c r="C356" s="536"/>
      <c r="D356" s="536"/>
      <c r="E356" s="589"/>
      <c r="F356" s="590">
        <v>0</v>
      </c>
      <c r="G356" s="590">
        <v>0</v>
      </c>
      <c r="H356" s="590">
        <v>0</v>
      </c>
      <c r="I356" s="590">
        <v>0</v>
      </c>
      <c r="J356" s="591">
        <v>0</v>
      </c>
      <c r="K356" s="157">
        <f t="shared" si="14"/>
        <v>0</v>
      </c>
    </row>
    <row r="357" spans="1:11" ht="18" customHeight="1" x14ac:dyDescent="0.2">
      <c r="A357" s="592"/>
      <c r="B357" s="581"/>
      <c r="C357" s="581"/>
      <c r="D357" s="581"/>
      <c r="E357" s="593"/>
      <c r="F357" s="594">
        <v>0</v>
      </c>
      <c r="G357" s="594">
        <v>0</v>
      </c>
      <c r="H357" s="594">
        <v>0</v>
      </c>
      <c r="I357" s="594">
        <v>0</v>
      </c>
      <c r="J357" s="595">
        <v>0</v>
      </c>
      <c r="K357" s="303">
        <f t="shared" si="14"/>
        <v>0</v>
      </c>
    </row>
    <row r="358" spans="1:11" ht="18" customHeight="1" x14ac:dyDescent="0.2">
      <c r="A358" s="451"/>
      <c r="B358" s="43" t="s">
        <v>610</v>
      </c>
      <c r="C358" s="582"/>
      <c r="D358" s="45"/>
      <c r="E358" s="304"/>
      <c r="F358" s="413"/>
      <c r="G358" s="413"/>
      <c r="H358" s="413"/>
      <c r="I358" s="413"/>
      <c r="J358" s="413"/>
      <c r="K358" s="350">
        <f>SUM(K348:K357)</f>
        <v>0</v>
      </c>
    </row>
    <row r="359" spans="1:11" ht="45" customHeight="1" x14ac:dyDescent="0.2">
      <c r="A359" s="442" t="s">
        <v>187</v>
      </c>
      <c r="B359" s="19" t="s">
        <v>607</v>
      </c>
      <c r="C359" s="580"/>
      <c r="D359" s="19"/>
      <c r="E359" s="137"/>
      <c r="F359" s="414"/>
      <c r="G359" s="414"/>
      <c r="H359" s="414"/>
      <c r="I359" s="414"/>
      <c r="J359" s="414"/>
      <c r="K359" s="204"/>
    </row>
    <row r="360" spans="1:11" ht="38.25" x14ac:dyDescent="0.2">
      <c r="A360" s="312"/>
      <c r="B360" s="39" t="s">
        <v>605</v>
      </c>
      <c r="C360" s="460"/>
      <c r="D360" s="36"/>
      <c r="E360" s="55"/>
      <c r="F360" s="411"/>
      <c r="G360" s="411"/>
      <c r="H360" s="411"/>
      <c r="I360" s="411"/>
      <c r="J360" s="412"/>
      <c r="K360" s="157"/>
    </row>
    <row r="361" spans="1:11" ht="18" customHeight="1" x14ac:dyDescent="0.2">
      <c r="A361" s="588"/>
      <c r="B361" s="536"/>
      <c r="C361" s="536"/>
      <c r="D361" s="536"/>
      <c r="E361" s="589"/>
      <c r="F361" s="590">
        <v>0</v>
      </c>
      <c r="G361" s="590">
        <v>0</v>
      </c>
      <c r="H361" s="590">
        <v>0</v>
      </c>
      <c r="I361" s="590">
        <v>0</v>
      </c>
      <c r="J361" s="591">
        <v>0</v>
      </c>
      <c r="K361" s="157">
        <f t="shared" ref="K361:K370" si="15">E361*(G361+I361+J361)</f>
        <v>0</v>
      </c>
    </row>
    <row r="362" spans="1:11" ht="18" customHeight="1" x14ac:dyDescent="0.2">
      <c r="A362" s="588"/>
      <c r="B362" s="536"/>
      <c r="C362" s="536"/>
      <c r="D362" s="536"/>
      <c r="E362" s="589"/>
      <c r="F362" s="590">
        <v>0</v>
      </c>
      <c r="G362" s="590">
        <v>0</v>
      </c>
      <c r="H362" s="590">
        <v>0</v>
      </c>
      <c r="I362" s="590">
        <v>0</v>
      </c>
      <c r="J362" s="591">
        <v>0</v>
      </c>
      <c r="K362" s="157">
        <f t="shared" si="15"/>
        <v>0</v>
      </c>
    </row>
    <row r="363" spans="1:11" ht="18" customHeight="1" x14ac:dyDescent="0.2">
      <c r="A363" s="588"/>
      <c r="B363" s="536"/>
      <c r="C363" s="536"/>
      <c r="D363" s="536"/>
      <c r="E363" s="589"/>
      <c r="F363" s="590">
        <v>0</v>
      </c>
      <c r="G363" s="590">
        <v>0</v>
      </c>
      <c r="H363" s="590">
        <v>0</v>
      </c>
      <c r="I363" s="590">
        <v>0</v>
      </c>
      <c r="J363" s="591">
        <v>0</v>
      </c>
      <c r="K363" s="157">
        <f t="shared" si="15"/>
        <v>0</v>
      </c>
    </row>
    <row r="364" spans="1:11" ht="18" customHeight="1" x14ac:dyDescent="0.2">
      <c r="A364" s="588"/>
      <c r="B364" s="536"/>
      <c r="C364" s="536"/>
      <c r="D364" s="536"/>
      <c r="E364" s="589"/>
      <c r="F364" s="590">
        <v>0</v>
      </c>
      <c r="G364" s="590">
        <v>0</v>
      </c>
      <c r="H364" s="590">
        <v>0</v>
      </c>
      <c r="I364" s="590">
        <v>0</v>
      </c>
      <c r="J364" s="591">
        <v>0</v>
      </c>
      <c r="K364" s="157">
        <f t="shared" si="15"/>
        <v>0</v>
      </c>
    </row>
    <row r="365" spans="1:11" ht="18" customHeight="1" x14ac:dyDescent="0.2">
      <c r="A365" s="588"/>
      <c r="B365" s="536"/>
      <c r="C365" s="536"/>
      <c r="D365" s="536"/>
      <c r="E365" s="589"/>
      <c r="F365" s="590">
        <v>0</v>
      </c>
      <c r="G365" s="590">
        <v>0</v>
      </c>
      <c r="H365" s="590">
        <v>0</v>
      </c>
      <c r="I365" s="590">
        <v>0</v>
      </c>
      <c r="J365" s="591">
        <v>0</v>
      </c>
      <c r="K365" s="157">
        <f t="shared" si="15"/>
        <v>0</v>
      </c>
    </row>
    <row r="366" spans="1:11" ht="18" customHeight="1" x14ac:dyDescent="0.2">
      <c r="A366" s="588"/>
      <c r="B366" s="536"/>
      <c r="C366" s="536"/>
      <c r="D366" s="536"/>
      <c r="E366" s="589"/>
      <c r="F366" s="590">
        <v>0</v>
      </c>
      <c r="G366" s="590">
        <v>0</v>
      </c>
      <c r="H366" s="590">
        <v>0</v>
      </c>
      <c r="I366" s="590">
        <v>0</v>
      </c>
      <c r="J366" s="591">
        <v>0</v>
      </c>
      <c r="K366" s="157">
        <f t="shared" si="15"/>
        <v>0</v>
      </c>
    </row>
    <row r="367" spans="1:11" ht="18" customHeight="1" x14ac:dyDescent="0.2">
      <c r="A367" s="588"/>
      <c r="B367" s="536"/>
      <c r="C367" s="536"/>
      <c r="D367" s="536"/>
      <c r="E367" s="589"/>
      <c r="F367" s="590">
        <v>0</v>
      </c>
      <c r="G367" s="590">
        <v>0</v>
      </c>
      <c r="H367" s="590">
        <v>0</v>
      </c>
      <c r="I367" s="590">
        <v>0</v>
      </c>
      <c r="J367" s="591">
        <v>0</v>
      </c>
      <c r="K367" s="157">
        <f t="shared" si="15"/>
        <v>0</v>
      </c>
    </row>
    <row r="368" spans="1:11" ht="18" customHeight="1" x14ac:dyDescent="0.2">
      <c r="A368" s="588"/>
      <c r="B368" s="536"/>
      <c r="C368" s="536"/>
      <c r="D368" s="536"/>
      <c r="E368" s="589"/>
      <c r="F368" s="590">
        <v>0</v>
      </c>
      <c r="G368" s="590">
        <v>0</v>
      </c>
      <c r="H368" s="590">
        <v>0</v>
      </c>
      <c r="I368" s="590">
        <v>0</v>
      </c>
      <c r="J368" s="591">
        <v>0</v>
      </c>
      <c r="K368" s="157">
        <f t="shared" si="15"/>
        <v>0</v>
      </c>
    </row>
    <row r="369" spans="1:11" ht="18" customHeight="1" x14ac:dyDescent="0.2">
      <c r="A369" s="588"/>
      <c r="B369" s="536"/>
      <c r="C369" s="536"/>
      <c r="D369" s="536"/>
      <c r="E369" s="589"/>
      <c r="F369" s="590">
        <v>0</v>
      </c>
      <c r="G369" s="590">
        <v>0</v>
      </c>
      <c r="H369" s="590">
        <v>0</v>
      </c>
      <c r="I369" s="590">
        <v>0</v>
      </c>
      <c r="J369" s="591">
        <v>0</v>
      </c>
      <c r="K369" s="157">
        <f t="shared" si="15"/>
        <v>0</v>
      </c>
    </row>
    <row r="370" spans="1:11" ht="18" customHeight="1" x14ac:dyDescent="0.2">
      <c r="A370" s="592"/>
      <c r="B370" s="581"/>
      <c r="C370" s="581"/>
      <c r="D370" s="581"/>
      <c r="E370" s="593"/>
      <c r="F370" s="594">
        <v>0</v>
      </c>
      <c r="G370" s="594">
        <v>0</v>
      </c>
      <c r="H370" s="594">
        <v>0</v>
      </c>
      <c r="I370" s="594">
        <v>0</v>
      </c>
      <c r="J370" s="595">
        <v>0</v>
      </c>
      <c r="K370" s="303">
        <f t="shared" si="15"/>
        <v>0</v>
      </c>
    </row>
    <row r="371" spans="1:11" x14ac:dyDescent="0.2">
      <c r="A371" s="451"/>
      <c r="B371" s="43" t="s">
        <v>609</v>
      </c>
      <c r="C371" s="582"/>
      <c r="D371" s="45"/>
      <c r="E371" s="304"/>
      <c r="F371" s="413"/>
      <c r="G371" s="413"/>
      <c r="H371" s="413"/>
      <c r="I371" s="413"/>
      <c r="J371" s="413"/>
      <c r="K371" s="350">
        <f>SUM(K361:K370)</f>
        <v>0</v>
      </c>
    </row>
    <row r="372" spans="1:11" ht="18" customHeight="1" x14ac:dyDescent="0.2">
      <c r="A372" s="442">
        <v>9003</v>
      </c>
      <c r="B372" s="1" t="s">
        <v>612</v>
      </c>
      <c r="C372" s="539"/>
      <c r="D372" s="1"/>
      <c r="E372" s="137"/>
      <c r="F372" s="409"/>
      <c r="G372" s="409"/>
      <c r="H372" s="409"/>
      <c r="I372" s="409"/>
      <c r="J372" s="409"/>
      <c r="K372" s="204"/>
    </row>
    <row r="373" spans="1:11" ht="18" customHeight="1" x14ac:dyDescent="0.2">
      <c r="A373" s="442" t="s">
        <v>26</v>
      </c>
      <c r="B373" s="1" t="s">
        <v>613</v>
      </c>
      <c r="C373" s="539"/>
      <c r="D373" s="1"/>
      <c r="E373" s="137"/>
      <c r="F373" s="409"/>
      <c r="G373" s="409"/>
      <c r="H373" s="409"/>
      <c r="I373" s="409"/>
      <c r="J373" s="409"/>
      <c r="K373" s="204"/>
    </row>
    <row r="374" spans="1:11" ht="30.75" customHeight="1" x14ac:dyDescent="0.2">
      <c r="A374" s="452"/>
      <c r="B374" s="39" t="s">
        <v>611</v>
      </c>
      <c r="C374" s="583"/>
      <c r="D374" s="39"/>
      <c r="E374" s="305"/>
      <c r="F374" s="415"/>
      <c r="G374" s="415"/>
      <c r="H374" s="415"/>
      <c r="I374" s="415"/>
      <c r="J374" s="416"/>
      <c r="K374" s="306"/>
    </row>
    <row r="375" spans="1:11" ht="18" customHeight="1" x14ac:dyDescent="0.2">
      <c r="A375" s="596"/>
      <c r="B375" s="460"/>
      <c r="C375" s="460"/>
      <c r="D375" s="460"/>
      <c r="E375" s="597"/>
      <c r="F375" s="590">
        <v>0</v>
      </c>
      <c r="G375" s="590">
        <v>0</v>
      </c>
      <c r="H375" s="590">
        <v>0</v>
      </c>
      <c r="I375" s="590">
        <v>0</v>
      </c>
      <c r="J375" s="591">
        <v>0</v>
      </c>
      <c r="K375" s="157">
        <f t="shared" ref="K375:K380" si="16">E375*(G375+I375+J375)</f>
        <v>0</v>
      </c>
    </row>
    <row r="376" spans="1:11" ht="18" customHeight="1" x14ac:dyDescent="0.2">
      <c r="A376" s="596"/>
      <c r="B376" s="536"/>
      <c r="C376" s="584"/>
      <c r="D376" s="584"/>
      <c r="E376" s="597"/>
      <c r="F376" s="590">
        <v>0</v>
      </c>
      <c r="G376" s="590">
        <v>0</v>
      </c>
      <c r="H376" s="590">
        <v>0</v>
      </c>
      <c r="I376" s="590">
        <v>0</v>
      </c>
      <c r="J376" s="591">
        <v>0</v>
      </c>
      <c r="K376" s="157">
        <f t="shared" si="16"/>
        <v>0</v>
      </c>
    </row>
    <row r="377" spans="1:11" ht="18" customHeight="1" x14ac:dyDescent="0.2">
      <c r="A377" s="596"/>
      <c r="B377" s="585"/>
      <c r="C377" s="585"/>
      <c r="D377" s="585"/>
      <c r="E377" s="597"/>
      <c r="F377" s="590">
        <v>0</v>
      </c>
      <c r="G377" s="590">
        <v>0</v>
      </c>
      <c r="H377" s="590">
        <v>0</v>
      </c>
      <c r="I377" s="590">
        <v>0</v>
      </c>
      <c r="J377" s="591">
        <v>0</v>
      </c>
      <c r="K377" s="157">
        <f t="shared" si="16"/>
        <v>0</v>
      </c>
    </row>
    <row r="378" spans="1:11" ht="18" customHeight="1" x14ac:dyDescent="0.2">
      <c r="A378" s="596"/>
      <c r="B378" s="585"/>
      <c r="C378" s="585"/>
      <c r="D378" s="585"/>
      <c r="E378" s="597"/>
      <c r="F378" s="590">
        <v>0</v>
      </c>
      <c r="G378" s="590">
        <v>0</v>
      </c>
      <c r="H378" s="590">
        <v>0</v>
      </c>
      <c r="I378" s="590">
        <v>0</v>
      </c>
      <c r="J378" s="591">
        <v>0</v>
      </c>
      <c r="K378" s="157">
        <f t="shared" si="16"/>
        <v>0</v>
      </c>
    </row>
    <row r="379" spans="1:11" ht="18" customHeight="1" x14ac:dyDescent="0.2">
      <c r="A379" s="596"/>
      <c r="B379" s="585"/>
      <c r="C379" s="585"/>
      <c r="D379" s="585"/>
      <c r="E379" s="597"/>
      <c r="F379" s="590">
        <v>0</v>
      </c>
      <c r="G379" s="590">
        <v>0</v>
      </c>
      <c r="H379" s="590">
        <v>0</v>
      </c>
      <c r="I379" s="590">
        <v>0</v>
      </c>
      <c r="J379" s="591">
        <v>0</v>
      </c>
      <c r="K379" s="157">
        <f t="shared" si="16"/>
        <v>0</v>
      </c>
    </row>
    <row r="380" spans="1:11" ht="18" customHeight="1" x14ac:dyDescent="0.2">
      <c r="A380" s="598"/>
      <c r="B380" s="586"/>
      <c r="C380" s="586"/>
      <c r="D380" s="586"/>
      <c r="E380" s="599"/>
      <c r="F380" s="594">
        <v>0</v>
      </c>
      <c r="G380" s="594">
        <v>0</v>
      </c>
      <c r="H380" s="594">
        <v>0</v>
      </c>
      <c r="I380" s="594">
        <v>0</v>
      </c>
      <c r="J380" s="595">
        <v>0</v>
      </c>
      <c r="K380" s="303">
        <f t="shared" si="16"/>
        <v>0</v>
      </c>
    </row>
    <row r="381" spans="1:11" ht="18" customHeight="1" x14ac:dyDescent="0.2">
      <c r="A381" s="453"/>
      <c r="B381" s="31" t="s">
        <v>616</v>
      </c>
      <c r="C381" s="587"/>
      <c r="D381" s="46"/>
      <c r="E381" s="111"/>
      <c r="F381" s="413"/>
      <c r="G381" s="413"/>
      <c r="H381" s="413"/>
      <c r="I381" s="413"/>
      <c r="J381" s="413"/>
      <c r="K381" s="350">
        <f>SUM(K375:K380)</f>
        <v>0</v>
      </c>
    </row>
    <row r="382" spans="1:11" ht="18" customHeight="1" x14ac:dyDescent="0.2">
      <c r="A382" s="442" t="s">
        <v>20</v>
      </c>
      <c r="B382" s="1" t="s">
        <v>614</v>
      </c>
      <c r="C382" s="539"/>
      <c r="D382" s="1"/>
      <c r="E382" s="137"/>
      <c r="F382" s="409"/>
      <c r="G382" s="409"/>
      <c r="H382" s="409"/>
      <c r="I382" s="409"/>
      <c r="J382" s="409"/>
      <c r="K382" s="204"/>
    </row>
    <row r="383" spans="1:11" ht="30.75" customHeight="1" x14ac:dyDescent="0.2">
      <c r="A383" s="452"/>
      <c r="B383" s="39" t="s">
        <v>611</v>
      </c>
      <c r="C383" s="583"/>
      <c r="D383" s="39"/>
      <c r="E383" s="305"/>
      <c r="F383" s="415"/>
      <c r="G383" s="415"/>
      <c r="H383" s="415"/>
      <c r="I383" s="415"/>
      <c r="J383" s="416"/>
      <c r="K383" s="306"/>
    </row>
    <row r="384" spans="1:11" ht="18" customHeight="1" x14ac:dyDescent="0.2">
      <c r="A384" s="596"/>
      <c r="B384" s="460"/>
      <c r="C384" s="460"/>
      <c r="D384" s="460"/>
      <c r="E384" s="597"/>
      <c r="F384" s="590">
        <v>0</v>
      </c>
      <c r="G384" s="590">
        <v>0</v>
      </c>
      <c r="H384" s="590">
        <v>0</v>
      </c>
      <c r="I384" s="590">
        <v>0</v>
      </c>
      <c r="J384" s="591">
        <v>0</v>
      </c>
      <c r="K384" s="157">
        <f t="shared" ref="K384:K389" si="17">E384*(G384+I384+J384)</f>
        <v>0</v>
      </c>
    </row>
    <row r="385" spans="1:11" ht="18" customHeight="1" x14ac:dyDescent="0.2">
      <c r="A385" s="596"/>
      <c r="B385" s="536"/>
      <c r="C385" s="584"/>
      <c r="D385" s="584"/>
      <c r="E385" s="597"/>
      <c r="F385" s="590">
        <v>0</v>
      </c>
      <c r="G385" s="590">
        <v>0</v>
      </c>
      <c r="H385" s="590">
        <v>0</v>
      </c>
      <c r="I385" s="590">
        <v>0</v>
      </c>
      <c r="J385" s="591">
        <v>0</v>
      </c>
      <c r="K385" s="157">
        <f t="shared" si="17"/>
        <v>0</v>
      </c>
    </row>
    <row r="386" spans="1:11" ht="18" customHeight="1" x14ac:dyDescent="0.2">
      <c r="A386" s="596"/>
      <c r="B386" s="585"/>
      <c r="C386" s="585"/>
      <c r="D386" s="585"/>
      <c r="E386" s="597"/>
      <c r="F386" s="590">
        <v>0</v>
      </c>
      <c r="G386" s="590">
        <v>0</v>
      </c>
      <c r="H386" s="590">
        <v>0</v>
      </c>
      <c r="I386" s="590">
        <v>0</v>
      </c>
      <c r="J386" s="591">
        <v>0</v>
      </c>
      <c r="K386" s="157">
        <f t="shared" si="17"/>
        <v>0</v>
      </c>
    </row>
    <row r="387" spans="1:11" ht="18" customHeight="1" x14ac:dyDescent="0.2">
      <c r="A387" s="596"/>
      <c r="B387" s="585"/>
      <c r="C387" s="585"/>
      <c r="D387" s="585"/>
      <c r="E387" s="597"/>
      <c r="F387" s="590">
        <v>0</v>
      </c>
      <c r="G387" s="590">
        <v>0</v>
      </c>
      <c r="H387" s="590">
        <v>0</v>
      </c>
      <c r="I387" s="590">
        <v>0</v>
      </c>
      <c r="J387" s="591">
        <v>0</v>
      </c>
      <c r="K387" s="157">
        <f t="shared" si="17"/>
        <v>0</v>
      </c>
    </row>
    <row r="388" spans="1:11" ht="18" customHeight="1" x14ac:dyDescent="0.2">
      <c r="A388" s="596"/>
      <c r="B388" s="585"/>
      <c r="C388" s="585"/>
      <c r="D388" s="585"/>
      <c r="E388" s="597"/>
      <c r="F388" s="590">
        <v>0</v>
      </c>
      <c r="G388" s="590">
        <v>0</v>
      </c>
      <c r="H388" s="590">
        <v>0</v>
      </c>
      <c r="I388" s="590">
        <v>0</v>
      </c>
      <c r="J388" s="591">
        <v>0</v>
      </c>
      <c r="K388" s="157">
        <f t="shared" si="17"/>
        <v>0</v>
      </c>
    </row>
    <row r="389" spans="1:11" ht="18" customHeight="1" x14ac:dyDescent="0.2">
      <c r="A389" s="598"/>
      <c r="B389" s="586"/>
      <c r="C389" s="586"/>
      <c r="D389" s="586"/>
      <c r="E389" s="599"/>
      <c r="F389" s="594">
        <v>0</v>
      </c>
      <c r="G389" s="594">
        <v>0</v>
      </c>
      <c r="H389" s="594">
        <v>0</v>
      </c>
      <c r="I389" s="594">
        <v>0</v>
      </c>
      <c r="J389" s="595">
        <v>0</v>
      </c>
      <c r="K389" s="303">
        <f t="shared" si="17"/>
        <v>0</v>
      </c>
    </row>
    <row r="390" spans="1:11" ht="18" customHeight="1" x14ac:dyDescent="0.2">
      <c r="A390" s="453"/>
      <c r="B390" s="31" t="s">
        <v>615</v>
      </c>
      <c r="C390" s="587"/>
      <c r="D390" s="46"/>
      <c r="E390" s="111"/>
      <c r="F390" s="413"/>
      <c r="G390" s="413"/>
      <c r="H390" s="413"/>
      <c r="I390" s="413"/>
      <c r="J390" s="413"/>
      <c r="K390" s="350">
        <f>SUM(K384:K389)</f>
        <v>0</v>
      </c>
    </row>
    <row r="391" spans="1:11" ht="18" customHeight="1" x14ac:dyDescent="0.2">
      <c r="A391" s="442" t="s">
        <v>188</v>
      </c>
      <c r="B391" s="1" t="s">
        <v>617</v>
      </c>
      <c r="C391" s="539"/>
      <c r="D391" s="1"/>
      <c r="E391" s="137"/>
      <c r="F391" s="409"/>
      <c r="G391" s="409"/>
      <c r="H391" s="409"/>
      <c r="I391" s="409"/>
      <c r="J391" s="409"/>
      <c r="K391" s="204"/>
    </row>
    <row r="392" spans="1:11" ht="30.75" customHeight="1" x14ac:dyDescent="0.2">
      <c r="A392" s="452"/>
      <c r="B392" s="39" t="s">
        <v>611</v>
      </c>
      <c r="C392" s="583"/>
      <c r="D392" s="39"/>
      <c r="E392" s="305"/>
      <c r="F392" s="415"/>
      <c r="G392" s="415"/>
      <c r="H392" s="415"/>
      <c r="I392" s="415"/>
      <c r="J392" s="416"/>
      <c r="K392" s="306"/>
    </row>
    <row r="393" spans="1:11" ht="18" customHeight="1" x14ac:dyDescent="0.2">
      <c r="A393" s="596"/>
      <c r="B393" s="460"/>
      <c r="C393" s="460"/>
      <c r="D393" s="460"/>
      <c r="E393" s="597"/>
      <c r="F393" s="590">
        <v>0</v>
      </c>
      <c r="G393" s="590">
        <v>0</v>
      </c>
      <c r="H393" s="590">
        <v>0</v>
      </c>
      <c r="I393" s="590">
        <v>0</v>
      </c>
      <c r="J393" s="591">
        <v>0</v>
      </c>
      <c r="K393" s="157">
        <f t="shared" ref="K393:K398" si="18">E393*(G393+I393+J393)</f>
        <v>0</v>
      </c>
    </row>
    <row r="394" spans="1:11" ht="18" customHeight="1" x14ac:dyDescent="0.2">
      <c r="A394" s="596"/>
      <c r="B394" s="536"/>
      <c r="C394" s="584"/>
      <c r="D394" s="584"/>
      <c r="E394" s="597"/>
      <c r="F394" s="590">
        <v>0</v>
      </c>
      <c r="G394" s="590">
        <v>0</v>
      </c>
      <c r="H394" s="590">
        <v>0</v>
      </c>
      <c r="I394" s="590">
        <v>0</v>
      </c>
      <c r="J394" s="591">
        <v>0</v>
      </c>
      <c r="K394" s="157">
        <f t="shared" si="18"/>
        <v>0</v>
      </c>
    </row>
    <row r="395" spans="1:11" ht="18" customHeight="1" x14ac:dyDescent="0.2">
      <c r="A395" s="596"/>
      <c r="B395" s="585"/>
      <c r="C395" s="585"/>
      <c r="D395" s="585"/>
      <c r="E395" s="597"/>
      <c r="F395" s="590">
        <v>0</v>
      </c>
      <c r="G395" s="590">
        <v>0</v>
      </c>
      <c r="H395" s="590">
        <v>0</v>
      </c>
      <c r="I395" s="590">
        <v>0</v>
      </c>
      <c r="J395" s="591">
        <v>0</v>
      </c>
      <c r="K395" s="157">
        <f t="shared" si="18"/>
        <v>0</v>
      </c>
    </row>
    <row r="396" spans="1:11" ht="18" customHeight="1" x14ac:dyDescent="0.2">
      <c r="A396" s="596"/>
      <c r="B396" s="585"/>
      <c r="C396" s="585"/>
      <c r="D396" s="585"/>
      <c r="E396" s="597"/>
      <c r="F396" s="590">
        <v>0</v>
      </c>
      <c r="G396" s="590">
        <v>0</v>
      </c>
      <c r="H396" s="590">
        <v>0</v>
      </c>
      <c r="I396" s="590">
        <v>0</v>
      </c>
      <c r="J396" s="591">
        <v>0</v>
      </c>
      <c r="K396" s="157">
        <f t="shared" si="18"/>
        <v>0</v>
      </c>
    </row>
    <row r="397" spans="1:11" ht="18" customHeight="1" x14ac:dyDescent="0.2">
      <c r="A397" s="596"/>
      <c r="B397" s="585"/>
      <c r="C397" s="585"/>
      <c r="D397" s="585"/>
      <c r="E397" s="597"/>
      <c r="F397" s="590">
        <v>0</v>
      </c>
      <c r="G397" s="590">
        <v>0</v>
      </c>
      <c r="H397" s="590">
        <v>0</v>
      </c>
      <c r="I397" s="590">
        <v>0</v>
      </c>
      <c r="J397" s="591">
        <v>0</v>
      </c>
      <c r="K397" s="157">
        <f t="shared" si="18"/>
        <v>0</v>
      </c>
    </row>
    <row r="398" spans="1:11" ht="18" customHeight="1" x14ac:dyDescent="0.2">
      <c r="A398" s="598"/>
      <c r="B398" s="586"/>
      <c r="C398" s="586"/>
      <c r="D398" s="586"/>
      <c r="E398" s="599"/>
      <c r="F398" s="594">
        <v>0</v>
      </c>
      <c r="G398" s="594">
        <v>0</v>
      </c>
      <c r="H398" s="594">
        <v>0</v>
      </c>
      <c r="I398" s="594">
        <v>0</v>
      </c>
      <c r="J398" s="595">
        <v>0</v>
      </c>
      <c r="K398" s="303">
        <f t="shared" si="18"/>
        <v>0</v>
      </c>
    </row>
    <row r="399" spans="1:11" ht="18" customHeight="1" x14ac:dyDescent="0.2">
      <c r="A399" s="453"/>
      <c r="B399" s="31" t="s">
        <v>618</v>
      </c>
      <c r="C399" s="587"/>
      <c r="D399" s="46"/>
      <c r="E399" s="111"/>
      <c r="F399" s="413"/>
      <c r="G399" s="413"/>
      <c r="H399" s="413"/>
      <c r="I399" s="413"/>
      <c r="J399" s="413"/>
      <c r="K399" s="350">
        <f>SUM(K393:K398)</f>
        <v>0</v>
      </c>
    </row>
    <row r="400" spans="1:11" ht="18" customHeight="1" x14ac:dyDescent="0.2">
      <c r="A400" s="442">
        <v>9004</v>
      </c>
      <c r="B400" s="1" t="s">
        <v>619</v>
      </c>
      <c r="C400" s="539"/>
      <c r="D400" s="1"/>
      <c r="E400" s="137"/>
      <c r="F400" s="409"/>
      <c r="G400" s="409"/>
      <c r="H400" s="409"/>
      <c r="I400" s="409"/>
      <c r="J400" s="409"/>
      <c r="K400" s="204"/>
    </row>
    <row r="401" spans="1:11" ht="18" customHeight="1" x14ac:dyDescent="0.2">
      <c r="A401" s="442" t="s">
        <v>27</v>
      </c>
      <c r="B401" s="1" t="s">
        <v>620</v>
      </c>
      <c r="C401" s="539"/>
      <c r="D401" s="1"/>
      <c r="E401" s="137"/>
      <c r="F401" s="409"/>
      <c r="G401" s="409"/>
      <c r="H401" s="409"/>
      <c r="I401" s="409"/>
      <c r="J401" s="409"/>
      <c r="K401" s="204"/>
    </row>
    <row r="402" spans="1:11" ht="29.25" customHeight="1" x14ac:dyDescent="0.2">
      <c r="A402" s="452"/>
      <c r="B402" s="39" t="s">
        <v>621</v>
      </c>
      <c r="C402" s="583"/>
      <c r="D402" s="39"/>
      <c r="E402" s="305"/>
      <c r="F402" s="415"/>
      <c r="G402" s="415"/>
      <c r="H402" s="415"/>
      <c r="I402" s="415"/>
      <c r="J402" s="416"/>
      <c r="K402" s="306"/>
    </row>
    <row r="403" spans="1:11" ht="18" customHeight="1" x14ac:dyDescent="0.2">
      <c r="A403" s="596"/>
      <c r="B403" s="585"/>
      <c r="C403" s="585"/>
      <c r="D403" s="585"/>
      <c r="E403" s="597"/>
      <c r="F403" s="590">
        <v>0</v>
      </c>
      <c r="G403" s="590">
        <v>0</v>
      </c>
      <c r="H403" s="590">
        <v>0</v>
      </c>
      <c r="I403" s="590">
        <v>0</v>
      </c>
      <c r="J403" s="591">
        <v>0</v>
      </c>
      <c r="K403" s="157">
        <f t="shared" ref="K403:K410" si="19">E403*(G403+I403+J403)</f>
        <v>0</v>
      </c>
    </row>
    <row r="404" spans="1:11" ht="18" customHeight="1" x14ac:dyDescent="0.2">
      <c r="A404" s="596"/>
      <c r="B404" s="585"/>
      <c r="C404" s="585"/>
      <c r="D404" s="585"/>
      <c r="E404" s="597"/>
      <c r="F404" s="590">
        <v>0</v>
      </c>
      <c r="G404" s="590">
        <v>0</v>
      </c>
      <c r="H404" s="590">
        <v>0</v>
      </c>
      <c r="I404" s="590">
        <v>0</v>
      </c>
      <c r="J404" s="591">
        <v>0</v>
      </c>
      <c r="K404" s="157">
        <f t="shared" si="19"/>
        <v>0</v>
      </c>
    </row>
    <row r="405" spans="1:11" ht="18" customHeight="1" x14ac:dyDescent="0.2">
      <c r="A405" s="596"/>
      <c r="B405" s="585"/>
      <c r="C405" s="585"/>
      <c r="D405" s="585"/>
      <c r="E405" s="597"/>
      <c r="F405" s="590">
        <v>0</v>
      </c>
      <c r="G405" s="590">
        <v>0</v>
      </c>
      <c r="H405" s="590">
        <v>0</v>
      </c>
      <c r="I405" s="590">
        <v>0</v>
      </c>
      <c r="J405" s="591">
        <v>0</v>
      </c>
      <c r="K405" s="157">
        <f t="shared" si="19"/>
        <v>0</v>
      </c>
    </row>
    <row r="406" spans="1:11" ht="18" customHeight="1" x14ac:dyDescent="0.2">
      <c r="A406" s="596"/>
      <c r="B406" s="585"/>
      <c r="C406" s="585"/>
      <c r="D406" s="585"/>
      <c r="E406" s="597"/>
      <c r="F406" s="590">
        <v>0</v>
      </c>
      <c r="G406" s="590">
        <v>0</v>
      </c>
      <c r="H406" s="590">
        <v>0</v>
      </c>
      <c r="I406" s="590">
        <v>0</v>
      </c>
      <c r="J406" s="591">
        <v>0</v>
      </c>
      <c r="K406" s="157">
        <f t="shared" si="19"/>
        <v>0</v>
      </c>
    </row>
    <row r="407" spans="1:11" ht="18" customHeight="1" x14ac:dyDescent="0.2">
      <c r="A407" s="596"/>
      <c r="B407" s="585"/>
      <c r="C407" s="585"/>
      <c r="D407" s="585"/>
      <c r="E407" s="597"/>
      <c r="F407" s="590">
        <v>0</v>
      </c>
      <c r="G407" s="590">
        <v>0</v>
      </c>
      <c r="H407" s="590">
        <v>0</v>
      </c>
      <c r="I407" s="590">
        <v>0</v>
      </c>
      <c r="J407" s="591">
        <v>0</v>
      </c>
      <c r="K407" s="157">
        <f t="shared" si="19"/>
        <v>0</v>
      </c>
    </row>
    <row r="408" spans="1:11" ht="18" customHeight="1" x14ac:dyDescent="0.2">
      <c r="A408" s="596"/>
      <c r="B408" s="585"/>
      <c r="C408" s="585"/>
      <c r="D408" s="585"/>
      <c r="E408" s="597"/>
      <c r="F408" s="590">
        <v>0</v>
      </c>
      <c r="G408" s="590">
        <v>0</v>
      </c>
      <c r="H408" s="590">
        <v>0</v>
      </c>
      <c r="I408" s="590">
        <v>0</v>
      </c>
      <c r="J408" s="591">
        <v>0</v>
      </c>
      <c r="K408" s="157">
        <f t="shared" si="19"/>
        <v>0</v>
      </c>
    </row>
    <row r="409" spans="1:11" ht="18" customHeight="1" x14ac:dyDescent="0.2">
      <c r="A409" s="596"/>
      <c r="B409" s="585"/>
      <c r="C409" s="585"/>
      <c r="D409" s="585"/>
      <c r="E409" s="597"/>
      <c r="F409" s="590">
        <v>0</v>
      </c>
      <c r="G409" s="590">
        <v>0</v>
      </c>
      <c r="H409" s="590">
        <v>0</v>
      </c>
      <c r="I409" s="590">
        <v>0</v>
      </c>
      <c r="J409" s="591">
        <v>0</v>
      </c>
      <c r="K409" s="157">
        <f t="shared" si="19"/>
        <v>0</v>
      </c>
    </row>
    <row r="410" spans="1:11" ht="18" customHeight="1" x14ac:dyDescent="0.2">
      <c r="A410" s="598"/>
      <c r="B410" s="586"/>
      <c r="C410" s="586"/>
      <c r="D410" s="586"/>
      <c r="E410" s="599"/>
      <c r="F410" s="594">
        <v>0</v>
      </c>
      <c r="G410" s="594">
        <v>0</v>
      </c>
      <c r="H410" s="594">
        <v>0</v>
      </c>
      <c r="I410" s="594">
        <v>0</v>
      </c>
      <c r="J410" s="595">
        <v>0</v>
      </c>
      <c r="K410" s="303">
        <f t="shared" si="19"/>
        <v>0</v>
      </c>
    </row>
    <row r="411" spans="1:11" ht="18" customHeight="1" x14ac:dyDescent="0.2">
      <c r="A411" s="453"/>
      <c r="B411" s="31" t="s">
        <v>623</v>
      </c>
      <c r="C411" s="587"/>
      <c r="D411" s="46"/>
      <c r="E411" s="111"/>
      <c r="F411" s="413"/>
      <c r="G411" s="413"/>
      <c r="H411" s="413"/>
      <c r="I411" s="413"/>
      <c r="J411" s="413"/>
      <c r="K411" s="350">
        <f>SUM(K403:K410)</f>
        <v>0</v>
      </c>
    </row>
    <row r="412" spans="1:11" ht="18" customHeight="1" x14ac:dyDescent="0.2">
      <c r="A412" s="442" t="s">
        <v>21</v>
      </c>
      <c r="B412" s="1" t="s">
        <v>622</v>
      </c>
      <c r="C412" s="539"/>
      <c r="D412" s="1"/>
      <c r="E412" s="137"/>
      <c r="F412" s="409"/>
      <c r="G412" s="409"/>
      <c r="H412" s="409"/>
      <c r="I412" s="409"/>
      <c r="J412" s="409"/>
      <c r="K412" s="204"/>
    </row>
    <row r="413" spans="1:11" ht="30.75" customHeight="1" x14ac:dyDescent="0.2">
      <c r="A413" s="452"/>
      <c r="B413" s="39" t="s">
        <v>621</v>
      </c>
      <c r="C413" s="583"/>
      <c r="D413" s="39"/>
      <c r="E413" s="305"/>
      <c r="F413" s="415"/>
      <c r="G413" s="415"/>
      <c r="H413" s="415"/>
      <c r="I413" s="415"/>
      <c r="J413" s="416"/>
      <c r="K413" s="306"/>
    </row>
    <row r="414" spans="1:11" ht="18" customHeight="1" x14ac:dyDescent="0.2">
      <c r="A414" s="596"/>
      <c r="B414" s="460"/>
      <c r="C414" s="460"/>
      <c r="D414" s="460"/>
      <c r="E414" s="597"/>
      <c r="F414" s="590">
        <v>0</v>
      </c>
      <c r="G414" s="590">
        <v>0</v>
      </c>
      <c r="H414" s="590">
        <v>0</v>
      </c>
      <c r="I414" s="590">
        <v>0</v>
      </c>
      <c r="J414" s="591">
        <v>0</v>
      </c>
      <c r="K414" s="157">
        <f t="shared" ref="K414:K419" si="20">E414*(G414+I414+J414)</f>
        <v>0</v>
      </c>
    </row>
    <row r="415" spans="1:11" ht="18" customHeight="1" x14ac:dyDescent="0.2">
      <c r="A415" s="596"/>
      <c r="B415" s="536"/>
      <c r="C415" s="584"/>
      <c r="D415" s="584"/>
      <c r="E415" s="597"/>
      <c r="F415" s="590">
        <v>0</v>
      </c>
      <c r="G415" s="590">
        <v>0</v>
      </c>
      <c r="H415" s="590">
        <v>0</v>
      </c>
      <c r="I415" s="590">
        <v>0</v>
      </c>
      <c r="J415" s="591">
        <v>0</v>
      </c>
      <c r="K415" s="157">
        <f t="shared" si="20"/>
        <v>0</v>
      </c>
    </row>
    <row r="416" spans="1:11" ht="18" customHeight="1" x14ac:dyDescent="0.2">
      <c r="A416" s="596"/>
      <c r="B416" s="585"/>
      <c r="C416" s="585"/>
      <c r="D416" s="585"/>
      <c r="E416" s="597"/>
      <c r="F416" s="590">
        <v>0</v>
      </c>
      <c r="G416" s="590">
        <v>0</v>
      </c>
      <c r="H416" s="590">
        <v>0</v>
      </c>
      <c r="I416" s="590">
        <v>0</v>
      </c>
      <c r="J416" s="591">
        <v>0</v>
      </c>
      <c r="K416" s="157">
        <f t="shared" si="20"/>
        <v>0</v>
      </c>
    </row>
    <row r="417" spans="1:11" ht="18" customHeight="1" x14ac:dyDescent="0.2">
      <c r="A417" s="596"/>
      <c r="B417" s="585"/>
      <c r="C417" s="585"/>
      <c r="D417" s="585"/>
      <c r="E417" s="597"/>
      <c r="F417" s="590">
        <v>0</v>
      </c>
      <c r="G417" s="590">
        <v>0</v>
      </c>
      <c r="H417" s="590">
        <v>0</v>
      </c>
      <c r="I417" s="590">
        <v>0</v>
      </c>
      <c r="J417" s="591">
        <v>0</v>
      </c>
      <c r="K417" s="157">
        <f t="shared" si="20"/>
        <v>0</v>
      </c>
    </row>
    <row r="418" spans="1:11" ht="18" customHeight="1" x14ac:dyDescent="0.2">
      <c r="A418" s="596"/>
      <c r="B418" s="585"/>
      <c r="C418" s="585"/>
      <c r="D418" s="585"/>
      <c r="E418" s="597"/>
      <c r="F418" s="590">
        <v>0</v>
      </c>
      <c r="G418" s="590">
        <v>0</v>
      </c>
      <c r="H418" s="590">
        <v>0</v>
      </c>
      <c r="I418" s="590">
        <v>0</v>
      </c>
      <c r="J418" s="591">
        <v>0</v>
      </c>
      <c r="K418" s="157">
        <f t="shared" si="20"/>
        <v>0</v>
      </c>
    </row>
    <row r="419" spans="1:11" ht="18" customHeight="1" x14ac:dyDescent="0.2">
      <c r="A419" s="598"/>
      <c r="B419" s="586"/>
      <c r="C419" s="586"/>
      <c r="D419" s="586"/>
      <c r="E419" s="599"/>
      <c r="F419" s="594">
        <v>0</v>
      </c>
      <c r="G419" s="594">
        <v>0</v>
      </c>
      <c r="H419" s="594">
        <v>0</v>
      </c>
      <c r="I419" s="594">
        <v>0</v>
      </c>
      <c r="J419" s="595">
        <v>0</v>
      </c>
      <c r="K419" s="303">
        <f t="shared" si="20"/>
        <v>0</v>
      </c>
    </row>
    <row r="420" spans="1:11" ht="18" customHeight="1" x14ac:dyDescent="0.2">
      <c r="A420" s="453"/>
      <c r="B420" s="31" t="s">
        <v>624</v>
      </c>
      <c r="C420" s="587"/>
      <c r="D420" s="46"/>
      <c r="E420" s="111"/>
      <c r="F420" s="413"/>
      <c r="G420" s="413"/>
      <c r="H420" s="413"/>
      <c r="I420" s="413"/>
      <c r="J420" s="413"/>
      <c r="K420" s="350">
        <f>SUM(K414:K419)</f>
        <v>0</v>
      </c>
    </row>
    <row r="421" spans="1:11" ht="18" customHeight="1" x14ac:dyDescent="0.2">
      <c r="A421" s="442" t="s">
        <v>61</v>
      </c>
      <c r="B421" s="1" t="s">
        <v>625</v>
      </c>
      <c r="C421" s="539"/>
      <c r="D421" s="1"/>
      <c r="E421" s="137"/>
      <c r="F421" s="409"/>
      <c r="G421" s="409"/>
      <c r="H421" s="409"/>
      <c r="I421" s="409"/>
      <c r="J421" s="409"/>
      <c r="K421" s="204"/>
    </row>
    <row r="422" spans="1:11" ht="30.75" customHeight="1" x14ac:dyDescent="0.2">
      <c r="A422" s="452"/>
      <c r="B422" s="39" t="s">
        <v>621</v>
      </c>
      <c r="C422" s="583"/>
      <c r="D422" s="39"/>
      <c r="E422" s="305"/>
      <c r="F422" s="415"/>
      <c r="G422" s="415"/>
      <c r="H422" s="415"/>
      <c r="I422" s="415"/>
      <c r="J422" s="416"/>
      <c r="K422" s="306"/>
    </row>
    <row r="423" spans="1:11" ht="18" customHeight="1" x14ac:dyDescent="0.2">
      <c r="A423" s="596"/>
      <c r="B423" s="460"/>
      <c r="C423" s="460"/>
      <c r="D423" s="460"/>
      <c r="E423" s="597"/>
      <c r="F423" s="590">
        <v>0</v>
      </c>
      <c r="G423" s="590">
        <v>0</v>
      </c>
      <c r="H423" s="590">
        <v>0</v>
      </c>
      <c r="I423" s="590">
        <v>0</v>
      </c>
      <c r="J423" s="591">
        <v>0</v>
      </c>
      <c r="K423" s="157">
        <f t="shared" ref="K423:K428" si="21">E423*(G423+I423+J423)</f>
        <v>0</v>
      </c>
    </row>
    <row r="424" spans="1:11" ht="18" customHeight="1" x14ac:dyDescent="0.2">
      <c r="A424" s="596"/>
      <c r="B424" s="536"/>
      <c r="C424" s="584"/>
      <c r="D424" s="584"/>
      <c r="E424" s="597"/>
      <c r="F424" s="590">
        <v>0</v>
      </c>
      <c r="G424" s="590">
        <v>0</v>
      </c>
      <c r="H424" s="590">
        <v>0</v>
      </c>
      <c r="I424" s="590">
        <v>0</v>
      </c>
      <c r="J424" s="591">
        <v>0</v>
      </c>
      <c r="K424" s="157">
        <f t="shared" si="21"/>
        <v>0</v>
      </c>
    </row>
    <row r="425" spans="1:11" ht="18" customHeight="1" x14ac:dyDescent="0.2">
      <c r="A425" s="596"/>
      <c r="B425" s="585"/>
      <c r="C425" s="585"/>
      <c r="D425" s="585"/>
      <c r="E425" s="597"/>
      <c r="F425" s="590">
        <v>0</v>
      </c>
      <c r="G425" s="590">
        <v>0</v>
      </c>
      <c r="H425" s="590">
        <v>0</v>
      </c>
      <c r="I425" s="590">
        <v>0</v>
      </c>
      <c r="J425" s="591">
        <v>0</v>
      </c>
      <c r="K425" s="157">
        <f t="shared" si="21"/>
        <v>0</v>
      </c>
    </row>
    <row r="426" spans="1:11" ht="18" customHeight="1" x14ac:dyDescent="0.2">
      <c r="A426" s="596"/>
      <c r="B426" s="585"/>
      <c r="C426" s="585"/>
      <c r="D426" s="585"/>
      <c r="E426" s="597"/>
      <c r="F426" s="590">
        <v>0</v>
      </c>
      <c r="G426" s="590">
        <v>0</v>
      </c>
      <c r="H426" s="590">
        <v>0</v>
      </c>
      <c r="I426" s="590">
        <v>0</v>
      </c>
      <c r="J426" s="591">
        <v>0</v>
      </c>
      <c r="K426" s="157">
        <f t="shared" si="21"/>
        <v>0</v>
      </c>
    </row>
    <row r="427" spans="1:11" ht="18" customHeight="1" x14ac:dyDescent="0.2">
      <c r="A427" s="596"/>
      <c r="B427" s="585"/>
      <c r="C427" s="585"/>
      <c r="D427" s="585"/>
      <c r="E427" s="597"/>
      <c r="F427" s="590">
        <v>0</v>
      </c>
      <c r="G427" s="590">
        <v>0</v>
      </c>
      <c r="H427" s="590">
        <v>0</v>
      </c>
      <c r="I427" s="590">
        <v>0</v>
      </c>
      <c r="J427" s="591">
        <v>0</v>
      </c>
      <c r="K427" s="157">
        <f t="shared" si="21"/>
        <v>0</v>
      </c>
    </row>
    <row r="428" spans="1:11" ht="18" customHeight="1" x14ac:dyDescent="0.2">
      <c r="A428" s="598"/>
      <c r="B428" s="586"/>
      <c r="C428" s="586"/>
      <c r="D428" s="586"/>
      <c r="E428" s="599"/>
      <c r="F428" s="594">
        <v>0</v>
      </c>
      <c r="G428" s="594">
        <v>0</v>
      </c>
      <c r="H428" s="594">
        <v>0</v>
      </c>
      <c r="I428" s="594">
        <v>0</v>
      </c>
      <c r="J428" s="595">
        <v>0</v>
      </c>
      <c r="K428" s="303">
        <f t="shared" si="21"/>
        <v>0</v>
      </c>
    </row>
    <row r="429" spans="1:11" ht="18" customHeight="1" thickBot="1" x14ac:dyDescent="0.25">
      <c r="A429" s="454"/>
      <c r="B429" s="400" t="s">
        <v>626</v>
      </c>
      <c r="C429" s="401"/>
      <c r="D429" s="401"/>
      <c r="E429" s="402"/>
      <c r="F429" s="455"/>
      <c r="G429" s="455"/>
      <c r="H429" s="455"/>
      <c r="I429" s="455"/>
      <c r="J429" s="455"/>
      <c r="K429" s="351">
        <f>SUM(K423:K428)</f>
        <v>0</v>
      </c>
    </row>
  </sheetData>
  <sheetProtection algorithmName="SHA-512" hashValue="AKhRSmUA7vZjiV1h+Ywrn0uZGMIl0pCwvBQYwscU5ME+y+kae8hNB5x5S6kx8FB+jVJDlblsb3Znc+ZiA/b8xg==" saltValue="mifVNFHkbEKScXSuR8RR9g==" spinCount="100000" sheet="1"/>
  <mergeCells count="5">
    <mergeCell ref="A9:F9"/>
    <mergeCell ref="F6:G6"/>
    <mergeCell ref="H6:I6"/>
    <mergeCell ref="C6:C7"/>
    <mergeCell ref="J4:K4"/>
  </mergeCells>
  <printOptions horizontalCentered="1"/>
  <pageMargins left="0.23622047244094491" right="0.23622047244094491" top="0.62992125984251968" bottom="0.62992125984251968" header="0.31496062992125984" footer="0.31496062992125984"/>
  <pageSetup paperSize="9" scale="68" fitToHeight="0" orientation="landscape" r:id="rId1"/>
  <headerFooter alignWithMargins="0">
    <oddFooter>&amp;C&amp;A&amp;R&amp;9Page &amp;P de &amp;N</oddFooter>
  </headerFooter>
  <rowBreaks count="18" manualBreakCount="18">
    <brk id="33" max="10" man="1"/>
    <brk id="56" max="16383" man="1"/>
    <brk id="83" max="10" man="1"/>
    <brk id="109" max="16383" man="1"/>
    <brk id="164" max="10" man="1"/>
    <brk id="175" max="10" man="1"/>
    <brk id="193" max="10" man="1"/>
    <brk id="220" max="16383" man="1"/>
    <brk id="246" max="10" man="1"/>
    <brk id="275" max="10" man="1"/>
    <brk id="285" max="16383" man="1"/>
    <brk id="304" max="10" man="1"/>
    <brk id="331" max="16383" man="1"/>
    <brk id="345" max="10" man="1"/>
    <brk id="371" max="16383" man="1"/>
    <brk id="399" max="16383" man="1"/>
    <brk id="411" max="10" man="1"/>
    <brk id="4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24</vt:i4>
      </vt:variant>
    </vt:vector>
  </HeadingPairs>
  <TitlesOfParts>
    <vt:vector size="37" baseType="lpstr">
      <vt:lpstr>Instructions</vt:lpstr>
      <vt:lpstr>Prix Total</vt:lpstr>
      <vt:lpstr>NDCC</vt:lpstr>
      <vt:lpstr>Système Formation-Vérification</vt:lpstr>
      <vt:lpstr>Sous-stations Existantes</vt:lpstr>
      <vt:lpstr>Nouvelles Sous-stations</vt:lpstr>
      <vt:lpstr>BUNDCC</vt:lpstr>
      <vt:lpstr>Maintenance et Support Tech.</vt:lpstr>
      <vt:lpstr>Pièces</vt:lpstr>
      <vt:lpstr>Sous-stations P2 Existantes</vt:lpstr>
      <vt:lpstr>Nouvelles Sous-stations P2</vt:lpstr>
      <vt:lpstr>Licences des Logiciels</vt:lpstr>
      <vt:lpstr>Révisions</vt:lpstr>
      <vt:lpstr>BUNDCC!Impression_des_titres</vt:lpstr>
      <vt:lpstr>'Licences des Logiciels'!Impression_des_titres</vt:lpstr>
      <vt:lpstr>'Maintenance et Support Tech.'!Impression_des_titres</vt:lpstr>
      <vt:lpstr>NDCC!Impression_des_titres</vt:lpstr>
      <vt:lpstr>'Nouvelles Sous-stations'!Impression_des_titres</vt:lpstr>
      <vt:lpstr>'Nouvelles Sous-stations P2'!Impression_des_titres</vt:lpstr>
      <vt:lpstr>Pièces!Impression_des_titres</vt:lpstr>
      <vt:lpstr>'Prix Total'!Impression_des_titres</vt:lpstr>
      <vt:lpstr>'Sous-stations Existantes'!Impression_des_titres</vt:lpstr>
      <vt:lpstr>'Sous-stations P2 Existantes'!Impression_des_titres</vt:lpstr>
      <vt:lpstr>'Système Formation-Vérification'!Impression_des_titres</vt:lpstr>
      <vt:lpstr>BUNDCC!Zone_d_impression</vt:lpstr>
      <vt:lpstr>Instructions!Zone_d_impression</vt:lpstr>
      <vt:lpstr>'Licences des Logiciels'!Zone_d_impression</vt:lpstr>
      <vt:lpstr>'Maintenance et Support Tech.'!Zone_d_impression</vt:lpstr>
      <vt:lpstr>NDCC!Zone_d_impression</vt:lpstr>
      <vt:lpstr>'Nouvelles Sous-stations'!Zone_d_impression</vt:lpstr>
      <vt:lpstr>'Nouvelles Sous-stations P2'!Zone_d_impression</vt:lpstr>
      <vt:lpstr>Pièces!Zone_d_impression</vt:lpstr>
      <vt:lpstr>'Prix Total'!Zone_d_impression</vt:lpstr>
      <vt:lpstr>Révisions!Zone_d_impression</vt:lpstr>
      <vt:lpstr>'Sous-stations Existantes'!Zone_d_impression</vt:lpstr>
      <vt:lpstr>'Sous-stations P2 Existantes'!Zone_d_impression</vt:lpstr>
      <vt:lpstr>'Système Formation-Vérification'!Zone_d_impression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2017-11-07T21:38:35Z</dcterms:created>
  <dcterms:modified xsi:type="dcterms:W3CDTF">2018-03-01T07:30:14Z</dcterms:modified>
</cp:coreProperties>
</file>